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批复1收支 预 算 总 表" sheetId="1" r:id="rId1"/>
    <sheet name="批复2支出预算经济分类明细表" sheetId="2" r:id="rId2"/>
    <sheet name="批复03项目支出预算明细表" sheetId="3" r:id="rId3"/>
    <sheet name="批复04单位支出预算明细表" sheetId="4" r:id="rId4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<sst xmlns="http://schemas.openxmlformats.org/spreadsheetml/2006/main" count="214" uniqueCount="175">
  <si>
    <t>2025收支预算总表</t>
  </si>
  <si>
    <t>单位：元</t>
  </si>
  <si>
    <t>收入</t>
  </si>
  <si>
    <t>支出</t>
  </si>
  <si>
    <t>项目</t>
  </si>
  <si>
    <t>2025预算数</t>
  </si>
  <si>
    <t>一、一般公共预算拨款收入</t>
  </si>
  <si>
    <t>一、一般公共服务支出</t>
  </si>
  <si>
    <t xml:space="preserve">    1、财政预算内资金</t>
  </si>
  <si>
    <t>二、外交支出</t>
  </si>
  <si>
    <t xml:space="preserve">    2、纳入预算管理的收费收入</t>
  </si>
  <si>
    <t>三、国防支出</t>
  </si>
  <si>
    <t>二、教育性收费收入</t>
  </si>
  <si>
    <t>四、公共安全支出</t>
  </si>
  <si>
    <t>三、政府性基金预算收入</t>
  </si>
  <si>
    <t>五、教育支出</t>
  </si>
  <si>
    <t>四、国有资本经营收入</t>
  </si>
  <si>
    <t>六、科学技术支出</t>
  </si>
  <si>
    <t>五、单位资金</t>
  </si>
  <si>
    <t>七、文化体育旅游与传媒支出</t>
  </si>
  <si>
    <t>六、上年结转资金</t>
  </si>
  <si>
    <t>八、社会保障和就业支出</t>
  </si>
  <si>
    <t xml:space="preserve">    其中：基本支出结转</t>
  </si>
  <si>
    <t>九、社会保障基金支出</t>
  </si>
  <si>
    <t xml:space="preserve">    其中：项目支出结转</t>
  </si>
  <si>
    <t>十、卫生健康支出</t>
  </si>
  <si>
    <t>七、上年结余资金</t>
  </si>
  <si>
    <t>十一、节能环保支出</t>
  </si>
  <si>
    <t xml:space="preserve">    其中：基本支出结余</t>
  </si>
  <si>
    <t>十二、城乡社区支出</t>
  </si>
  <si>
    <t xml:space="preserve">    其中：项目支出结余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</si>
  <si>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</si>
  <si>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</si>
  <si>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</si>
  <si>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</si>
  <si>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</si>
  <si>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</si>
  <si>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</si>
  <si>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</si>
  <si>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</si>
  <si>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</si>
  <si>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</si>
  <si>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</si>
  <si>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</si>
  <si>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</si>
  <si>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</si>
  <si>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</si>
  <si>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</si>
  <si>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</si>
  <si>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收入合计</t>
  </si>
  <si>
    <t>支出合计</t>
  </si>
  <si>
    <t>2025支出预算经济分类明细表</t>
  </si>
  <si>
    <t>经济科目编码</t>
  </si>
  <si>
    <t>经济科目名称</t>
  </si>
  <si>
    <t>2024年预算合计</t>
  </si>
  <si>
    <t>基本支出</t>
  </si>
  <si>
    <t>项目支出</t>
  </si>
  <si>
    <t>合计</t>
  </si>
  <si>
    <t>505</t>
  </si>
  <si>
    <t>对事业单位经常性补助</t>
  </si>
  <si>
    <t xml:space="preserve">  50501</t>
  </si>
  <si>
    <t>工资福利支出</t>
  </si>
  <si>
    <t xml:space="preserve">  50502</t>
  </si>
  <si>
    <t>商品和服务支出</t>
  </si>
  <si>
    <t>509</t>
  </si>
  <si>
    <t>对个人和家庭的补助</t>
  </si>
  <si>
    <t xml:space="preserve">  50901</t>
  </si>
  <si>
    <t>社会福利和救助</t>
  </si>
  <si>
    <t xml:space="preserve">  50905</t>
  </si>
  <si>
    <t>离退休费</t>
  </si>
  <si>
    <t>301</t>
  </si>
  <si>
    <t xml:space="preserve">  30101</t>
  </si>
  <si>
    <t>基本工资</t>
  </si>
  <si>
    <t xml:space="preserve">  30102</t>
  </si>
  <si>
    <t>津贴补贴</t>
  </si>
  <si>
    <t xml:space="preserve">  30103</t>
  </si>
  <si>
    <t>奖金</t>
  </si>
  <si>
    <t xml:space="preserve">  30107</t>
  </si>
  <si>
    <t>绩效工资</t>
  </si>
  <si>
    <t xml:space="preserve">  30108</t>
  </si>
  <si>
    <t>机关事业单位基本养老保险缴费</t>
  </si>
  <si>
    <t xml:space="preserve">  30110</t>
  </si>
  <si>
    <t>职工基本医疗保险缴费</t>
  </si>
  <si>
    <t xml:space="preserve">  30111</t>
  </si>
  <si>
    <t>公务员医疗补助缴费</t>
  </si>
  <si>
    <t xml:space="preserve">  30112</t>
  </si>
  <si>
    <t>其他社会保障缴费</t>
  </si>
  <si>
    <t xml:space="preserve">  30113</t>
  </si>
  <si>
    <t>住房公积金</t>
  </si>
  <si>
    <t>302</t>
  </si>
  <si>
    <t xml:space="preserve">  30201</t>
  </si>
  <si>
    <t>办公费</t>
  </si>
  <si>
    <t xml:space="preserve">  30205</t>
  </si>
  <si>
    <t>水费</t>
  </si>
  <si>
    <t xml:space="preserve">  30206</t>
  </si>
  <si>
    <t>电费</t>
  </si>
  <si>
    <t xml:space="preserve">  30207</t>
  </si>
  <si>
    <t>邮电费</t>
  </si>
  <si>
    <t>培训费</t>
  </si>
  <si>
    <t xml:space="preserve">  30228</t>
  </si>
  <si>
    <t>工会经费</t>
  </si>
  <si>
    <t xml:space="preserve">  30229</t>
  </si>
  <si>
    <t>福利费</t>
  </si>
  <si>
    <t>303</t>
  </si>
  <si>
    <t xml:space="preserve">  30302</t>
  </si>
  <si>
    <t>退休费</t>
  </si>
  <si>
    <t xml:space="preserve">  30305</t>
  </si>
  <si>
    <t>生活补助</t>
  </si>
  <si>
    <t>2025年项目支出预算明细表</t>
  </si>
  <si>
    <t>科目编码</t>
  </si>
  <si>
    <t>科目名称</t>
  </si>
  <si>
    <t>项目名称</t>
  </si>
  <si>
    <t>财政预算内安排支出</t>
  </si>
  <si>
    <t>纳入预算管理的收费收入安排的支出</t>
  </si>
  <si>
    <t>教育性收费收入安排的支出</t>
  </si>
  <si>
    <t>政府性基金预算收入安排的支出</t>
  </si>
  <si>
    <t>国有资本经营预算收入安排的支出</t>
  </si>
  <si>
    <t>单位资金安排的支出</t>
  </si>
  <si>
    <t>类</t>
  </si>
  <si>
    <t>款</t>
  </si>
  <si>
    <t>项</t>
  </si>
  <si>
    <t>210</t>
  </si>
  <si>
    <t>卫生健康支出</t>
  </si>
  <si>
    <t>21003</t>
  </si>
  <si>
    <t>基层医疗卫生机构</t>
  </si>
  <si>
    <t>2100302</t>
  </si>
  <si>
    <t>乡镇卫生院</t>
  </si>
  <si>
    <t>2025年市直单位及专项资金支出预算明细表</t>
  </si>
  <si>
    <t>单位编码</t>
  </si>
  <si>
    <t>单位名称（科目）</t>
  </si>
  <si>
    <t>财政预算内安排</t>
  </si>
  <si>
    <t>预算内合计</t>
  </si>
  <si>
    <t>一般预算</t>
  </si>
  <si>
    <t>人员支出</t>
  </si>
  <si>
    <t>公用支出</t>
  </si>
  <si>
    <t>专项支出</t>
  </si>
  <si>
    <t>人员工资（在职人员工资、离退休人员工资）</t>
  </si>
  <si>
    <t>年终奖金</t>
  </si>
  <si>
    <t>基础绩效奖</t>
  </si>
  <si>
    <t>社会保障缴费</t>
  </si>
  <si>
    <t>公务员医疗补助</t>
  </si>
  <si>
    <t>其他</t>
  </si>
  <si>
    <t>人员公用经费</t>
  </si>
  <si>
    <t>其他一般公用支出</t>
  </si>
  <si>
    <t>车辆经费</t>
  </si>
  <si>
    <t>公务员交通补贴</t>
  </si>
  <si>
    <t>移动通讯补助</t>
  </si>
  <si>
    <t>此列不用</t>
  </si>
  <si>
    <t>小计</t>
  </si>
  <si>
    <t>医疗保险</t>
  </si>
  <si>
    <t>养老保险</t>
  </si>
  <si>
    <t>工伤保险</t>
  </si>
  <si>
    <t>失业保险</t>
  </si>
  <si>
    <t>生育保险</t>
  </si>
  <si>
    <t>大病统筹</t>
  </si>
  <si>
    <t>村办公经费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</si>
  <si>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</si>
  <si>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</si>
  <si>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</si>
  <si>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</si>
  <si>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</si>
  <si>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</si>
  <si>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21011</t>
  </si>
  <si>
    <t>行政事业单位医疗</t>
  </si>
  <si>
    <t>2101102</t>
  </si>
  <si>
    <t>事业单位医疗</t>
  </si>
  <si>
    <t>2101103</t>
  </si>
  <si>
    <t>221</t>
  </si>
  <si>
    <t>住房保障支出</t>
  </si>
  <si>
    <t>22102</t>
  </si>
  <si>
    <t>住房改革支出</t>
  </si>
  <si>
    <t>2210201</t>
  </si>
  <si>
    <t>2210203</t>
  </si>
  <si>
    <t>购房补贴</t>
  </si>
  <si>
    <t xml:space="preserve">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</si>
</sst>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"/>
      <scheme val="minor"/>
    </font>
    <font>
      <b/>
      <sz val="15"/>
      <name val="SimSun"/>
      <charset val="134"/>
    </font>
    <font>
      <sz val="9"/>
      <name val="SimSun"/>
      <charset val="134"/>
    </font>
    <font>
      <b/>
      <sz val="9"/>
      <name val="SimSun"/>
      <charset val="134"/>
    </font>
    <font>
      <sz val="11"/>
      <color indexed="8"/>
      <name val="宋体"/>
      <charset val="134"/>
      <scheme val="minor"/>
    </font>
    <font>
      <sz val="11"/>
      <color rgb="FFFF0000"/>
      <name val="宋体"/>
      <charset val="1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7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4" fontId="1" fillId="0" borderId="4" xfId="0" applyNumberFormat="1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4" fontId="6" fillId="0" borderId="4" xfId="0" applyNumberFormat="1" applyFont="1" applyBorder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4" fontId="3" fillId="3" borderId="1" xfId="0" applyNumberFormat="1" applyFont="1" applyFill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tabSelected="1" workbookViewId="0">
      <selection activeCell="D14" sqref="D14"/>
    </sheetView>
  </sheetViews>
  <sheetFormatPr defaultColWidth="10" defaultRowHeight="13.5" outlineLevelCol="4"/>
  <cols>
    <col min="1" max="1" width="35.9" style="1" customWidth="1"/>
    <col min="2" max="2" width="17.95" style="1" customWidth="1"/>
    <col min="3" max="3" width="35.9" style="1" customWidth="1"/>
    <col min="4" max="4" width="17.95" style="1" customWidth="1"/>
    <col min="5" max="5" width="9.76666666666667" style="1" customWidth="1"/>
    <col min="6" max="16384" width="10" style="1"/>
  </cols>
  <sheetData>
    <row r="1" s="1" customFormat="1" ht="22.75" customHeight="1" spans="1:4">
      <c r="A1" s="3" t="s">
        <v>0</v>
      </c>
      <c r="B1" s="3"/>
      <c r="C1" s="3"/>
      <c r="D1" s="3"/>
    </row>
    <row r="2" s="1" customFormat="1" ht="17.05" customHeight="1" spans="1:4">
      <c r="A2" s="13"/>
      <c r="B2" s="13"/>
      <c r="C2" s="13"/>
      <c r="D2" s="18" t="s">
        <v>1</v>
      </c>
    </row>
    <row r="3" s="1" customFormat="1" ht="17.05" customHeight="1" spans="1:4">
      <c r="A3" s="5" t="s">
        <v>2</v>
      </c>
      <c r="B3" s="5"/>
      <c r="C3" s="5" t="s">
        <v>3</v>
      </c>
      <c r="D3" s="5"/>
    </row>
    <row r="4" s="1" customFormat="1" ht="17.05" customHeight="1" spans="1:4">
      <c r="A4" s="5" t="s">
        <v>4</v>
      </c>
      <c r="B4" s="5" t="s">
        <v>5</v>
      </c>
      <c r="C4" s="5" t="s">
        <v>4</v>
      </c>
      <c r="D4" s="5" t="s">
        <v>5</v>
      </c>
    </row>
    <row r="5" s="1" customFormat="1" ht="17.05" customHeight="1" spans="1:4">
      <c r="A5" s="17" t="s">
        <v>6</v>
      </c>
      <c r="B5" s="10">
        <v>1561282.78</v>
      </c>
      <c r="C5" s="17" t="s">
        <v>7</v>
      </c>
      <c r="D5" s="10">
        <v>0</v>
      </c>
    </row>
    <row r="6" s="1" customFormat="1" ht="17.05" customHeight="1" spans="1:4">
      <c r="A6" s="17" t="s">
        <v>8</v>
      </c>
      <c r="B6" s="10">
        <v>1561282.78</v>
      </c>
      <c r="C6" s="17" t="s">
        <v>9</v>
      </c>
      <c r="D6" s="10">
        <v>0</v>
      </c>
    </row>
    <row r="7" s="1" customFormat="1" ht="17.05" customHeight="1" spans="1:4">
      <c r="A7" s="17" t="s">
        <v>10</v>
      </c>
      <c r="B7" s="10">
        <v>0</v>
      </c>
      <c r="C7" s="17" t="s">
        <v>11</v>
      </c>
      <c r="D7" s="10">
        <v>0</v>
      </c>
    </row>
    <row r="8" s="1" customFormat="1" ht="17.05" customHeight="1" spans="1:4">
      <c r="A8" s="17" t="s">
        <v>12</v>
      </c>
      <c r="B8" s="10">
        <v>0</v>
      </c>
      <c r="C8" s="17" t="s">
        <v>13</v>
      </c>
      <c r="D8" s="10">
        <v>0</v>
      </c>
    </row>
    <row r="9" s="1" customFormat="1" ht="17.05" customHeight="1" spans="1:4">
      <c r="A9" s="17" t="s">
        <v>14</v>
      </c>
      <c r="B9" s="10">
        <v>0</v>
      </c>
      <c r="C9" s="17" t="s">
        <v>15</v>
      </c>
      <c r="D9" s="10">
        <v>0</v>
      </c>
    </row>
    <row r="10" s="1" customFormat="1" ht="17.05" customHeight="1" spans="1:4">
      <c r="A10" s="17" t="s">
        <v>16</v>
      </c>
      <c r="B10" s="10">
        <v>0</v>
      </c>
      <c r="C10" s="17" t="s">
        <v>17</v>
      </c>
      <c r="D10" s="10">
        <v>0</v>
      </c>
    </row>
    <row r="11" s="1" customFormat="1" ht="17.05" customHeight="1" spans="1:4">
      <c r="A11" s="17" t="s">
        <v>18</v>
      </c>
      <c r="B11" s="10">
        <v>0</v>
      </c>
      <c r="C11" s="17" t="s">
        <v>19</v>
      </c>
      <c r="D11" s="10">
        <v>0</v>
      </c>
    </row>
    <row r="12" s="1" customFormat="1" ht="17.05" customHeight="1" spans="1:4">
      <c r="A12" s="17" t="s">
        <v>20</v>
      </c>
      <c r="B12" s="10">
        <v>0</v>
      </c>
      <c r="C12" s="17" t="s">
        <v>21</v>
      </c>
      <c r="D12" s="10">
        <v>120981.76</v>
      </c>
    </row>
    <row r="13" s="1" customFormat="1" ht="17.05" customHeight="1" spans="1:4">
      <c r="A13" s="17" t="s">
        <v>22</v>
      </c>
      <c r="B13" s="10">
        <v>0</v>
      </c>
      <c r="C13" s="17" t="s">
        <v>23</v>
      </c>
      <c r="D13" s="10">
        <v>0</v>
      </c>
    </row>
    <row r="14" s="1" customFormat="1" ht="17.05" customHeight="1" spans="1:4">
      <c r="A14" s="17" t="s">
        <v>24</v>
      </c>
      <c r="B14" s="10">
        <v>0</v>
      </c>
      <c r="C14" s="17" t="s">
        <v>25</v>
      </c>
      <c r="D14" s="10">
        <v>1164992.26</v>
      </c>
    </row>
    <row r="15" s="1" customFormat="1" ht="17.05" customHeight="1" spans="1:4">
      <c r="A15" s="17" t="s">
        <v>26</v>
      </c>
      <c r="B15" s="10">
        <v>0</v>
      </c>
      <c r="C15" s="17" t="s">
        <v>27</v>
      </c>
      <c r="D15" s="10">
        <v>0</v>
      </c>
    </row>
    <row r="16" s="1" customFormat="1" ht="17.05" customHeight="1" spans="1:4">
      <c r="A16" s="17" t="s">
        <v>28</v>
      </c>
      <c r="B16" s="25"/>
      <c r="C16" s="17" t="s">
        <v>29</v>
      </c>
      <c r="D16" s="10">
        <v>0</v>
      </c>
    </row>
    <row r="17" s="1" customFormat="1" ht="17.05" customHeight="1" spans="1:4">
      <c r="A17" s="17" t="s">
        <v>30</v>
      </c>
      <c r="B17" s="10">
        <v>0</v>
      </c>
      <c r="C17" s="17" t="s">
        <v>31</v>
      </c>
      <c r="D17" s="10">
        <v>0</v>
      </c>
    </row>
    <row r="18" s="1" customFormat="1" ht="17.05" customHeight="1" spans="1:4">
      <c r="A18" s="17"/>
      <c r="B18" s="10"/>
      <c r="C18" s="17" t="s">
        <v>32</v>
      </c>
      <c r="D18" s="10">
        <v>0</v>
      </c>
    </row>
    <row r="19" s="1" customFormat="1" ht="17.05" customHeight="1" spans="1:4">
      <c r="A19" s="17"/>
      <c r="B19" s="10"/>
      <c r="C19" s="17" t="s">
        <v>33</v>
      </c>
      <c r="D19" s="10">
        <v>0</v>
      </c>
    </row>
    <row r="20" s="1" customFormat="1" ht="17.05" customHeight="1" spans="1:4">
      <c r="A20" s="17"/>
      <c r="B20" s="10"/>
      <c r="C20" s="17" t="s">
        <v>34</v>
      </c>
      <c r="D20" s="10">
        <v>0</v>
      </c>
    </row>
    <row r="21" s="1" customFormat="1" ht="17.05" customHeight="1" spans="1:4">
      <c r="A21" s="17"/>
      <c r="B21" s="17"/>
      <c r="C21" s="17" t="s">
        <v>35</v>
      </c>
      <c r="D21" s="10">
        <v>0</v>
      </c>
    </row>
    <row r="22" s="1" customFormat="1" ht="17.05" customHeight="1" spans="1:4">
      <c r="A22" s="17"/>
      <c r="B22" s="17"/>
      <c r="C22" s="17" t="s">
        <v>36</v>
      </c>
      <c r="D22" s="10">
        <v>0</v>
      </c>
    </row>
    <row r="23" s="1" customFormat="1" ht="17.05" customHeight="1" spans="1:4">
      <c r="A23" s="17"/>
      <c r="B23" s="17"/>
      <c r="C23" s="17" t="s">
        <v>37</v>
      </c>
      <c r="D23" s="10">
        <v>0</v>
      </c>
    </row>
    <row r="24" s="1" customFormat="1" ht="17.05" customHeight="1" spans="1:4">
      <c r="A24" s="17"/>
      <c r="B24" s="17"/>
      <c r="C24" s="17" t="s">
        <v>38</v>
      </c>
      <c r="D24" s="10">
        <v>275309.76</v>
      </c>
    </row>
    <row r="25" s="1" customFormat="1" ht="17.05" customHeight="1" spans="1:4">
      <c r="A25" s="17"/>
      <c r="B25" s="17"/>
      <c r="C25" s="17" t="s">
        <v>39</v>
      </c>
      <c r="D25" s="10">
        <v>0</v>
      </c>
    </row>
    <row r="26" s="1" customFormat="1" ht="17.05" customHeight="1" spans="1:4">
      <c r="A26" s="17"/>
      <c r="B26" s="17"/>
      <c r="C26" s="17" t="s">
        <v>40</v>
      </c>
      <c r="D26" s="10">
        <v>0</v>
      </c>
    </row>
    <row r="27" s="1" customFormat="1" ht="17.05" customHeight="1" spans="1:4">
      <c r="A27" s="17"/>
      <c r="B27" s="17"/>
      <c r="C27" s="17" t="s">
        <v>41</v>
      </c>
      <c r="D27" s="10">
        <v>0</v>
      </c>
    </row>
    <row r="28" s="1" customFormat="1" ht="17.05" customHeight="1" spans="1:4">
      <c r="A28" s="17"/>
      <c r="B28" s="17"/>
      <c r="C28" s="17" t="s">
        <v>42</v>
      </c>
      <c r="D28" s="10">
        <v>0</v>
      </c>
    </row>
    <row r="29" s="1" customFormat="1" ht="17.05" customHeight="1" spans="1:4">
      <c r="A29" s="17"/>
      <c r="B29" s="17"/>
      <c r="C29" s="17" t="s">
        <v>43</v>
      </c>
      <c r="D29" s="10">
        <v>0</v>
      </c>
    </row>
    <row r="30" s="1" customFormat="1" ht="17.05" customHeight="1" spans="1:4">
      <c r="A30" s="17"/>
      <c r="B30" s="17"/>
      <c r="C30" s="17" t="s">
        <v>44</v>
      </c>
      <c r="D30" s="10">
        <v>0</v>
      </c>
    </row>
    <row r="31" s="1" customFormat="1" ht="17.05" customHeight="1" spans="1:4">
      <c r="A31" s="17"/>
      <c r="B31" s="17"/>
      <c r="C31" s="17" t="s">
        <v>45</v>
      </c>
      <c r="D31" s="10">
        <v>0</v>
      </c>
    </row>
    <row r="32" s="1" customFormat="1" ht="17.05" customHeight="1" spans="1:4">
      <c r="A32" s="17"/>
      <c r="B32" s="17"/>
      <c r="C32" s="17" t="s">
        <v>46</v>
      </c>
      <c r="D32" s="10">
        <v>0</v>
      </c>
    </row>
    <row r="33" s="1" customFormat="1" ht="17.05" customHeight="1" spans="1:4">
      <c r="A33" s="17"/>
      <c r="B33" s="17"/>
      <c r="C33" s="17" t="s">
        <v>47</v>
      </c>
      <c r="D33" s="10">
        <v>0</v>
      </c>
    </row>
    <row r="34" s="1" customFormat="1" ht="17.05" customHeight="1" spans="1:4">
      <c r="A34" s="17"/>
      <c r="B34" s="17"/>
      <c r="C34" s="17" t="s">
        <v>48</v>
      </c>
      <c r="D34" s="10">
        <v>0</v>
      </c>
    </row>
    <row r="35" s="1" customFormat="1" ht="17.05" customHeight="1" spans="1:5">
      <c r="A35" s="5" t="s">
        <v>49</v>
      </c>
      <c r="B35" s="10">
        <v>1561282.78</v>
      </c>
      <c r="C35" s="5" t="s">
        <v>50</v>
      </c>
      <c r="D35" s="10">
        <f>D12+D14+D24</f>
        <v>1561283.78</v>
      </c>
      <c r="E35" s="1">
        <f>D35-B35</f>
        <v>1</v>
      </c>
    </row>
  </sheetData>
  <mergeCells count="4">
    <mergeCell ref="A1:D1"/>
    <mergeCell ref="A2:C2"/>
    <mergeCell ref="A3:B3"/>
    <mergeCell ref="C3:D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workbookViewId="0">
      <selection activeCell="A1" sqref="A1:E1"/>
    </sheetView>
  </sheetViews>
  <sheetFormatPr defaultColWidth="10" defaultRowHeight="13.5" outlineLevelCol="4"/>
  <cols>
    <col min="1" max="1" width="11.2833333333333" style="1" customWidth="1"/>
    <col min="2" max="2" width="22.1166666666667" style="1" customWidth="1"/>
    <col min="3" max="3" width="17.95" style="1" customWidth="1"/>
    <col min="4" max="5" width="15.3833333333333" style="1" customWidth="1"/>
    <col min="6" max="6" width="9.76666666666667" style="1" customWidth="1"/>
    <col min="7" max="7" width="10" style="1"/>
    <col min="8" max="8" width="11.5" style="1"/>
    <col min="9" max="16384" width="10" style="1"/>
  </cols>
  <sheetData>
    <row r="1" s="1" customFormat="1" ht="22.75" customHeight="1" spans="1:5">
      <c r="A1" s="3" t="s">
        <v>51</v>
      </c>
      <c r="B1" s="3"/>
      <c r="C1" s="3"/>
      <c r="D1" s="3"/>
      <c r="E1" s="3"/>
    </row>
    <row r="2" s="1" customFormat="1" ht="17.05" customHeight="1" spans="1:5">
      <c r="A2" s="13"/>
      <c r="B2" s="13"/>
      <c r="C2" s="13"/>
      <c r="D2" s="13"/>
      <c r="E2" s="18" t="s">
        <v>1</v>
      </c>
    </row>
    <row r="3" s="1" customFormat="1" ht="17.05" customHeight="1" spans="1:5">
      <c r="A3" s="5" t="s">
        <v>52</v>
      </c>
      <c r="B3" s="5" t="s">
        <v>53</v>
      </c>
      <c r="C3" s="14" t="s">
        <v>54</v>
      </c>
      <c r="D3" s="14" t="s">
        <v>55</v>
      </c>
      <c r="E3" s="14" t="s">
        <v>56</v>
      </c>
    </row>
    <row r="4" s="1" customFormat="1" ht="17.05" customHeight="1" spans="1:5">
      <c r="A4" s="17"/>
      <c r="B4" s="20" t="s">
        <v>57</v>
      </c>
      <c r="C4" s="16">
        <f>C5+C8</f>
        <v>1561283.78</v>
      </c>
      <c r="D4" s="16">
        <f>D5+D8</f>
        <v>1561283.78</v>
      </c>
      <c r="E4" s="16">
        <v>0</v>
      </c>
    </row>
    <row r="5" s="1" customFormat="1" ht="17.05" customHeight="1" spans="1:5">
      <c r="A5" s="13" t="s">
        <v>58</v>
      </c>
      <c r="B5" s="15" t="s">
        <v>59</v>
      </c>
      <c r="C5" s="16">
        <f>C6+C7</f>
        <v>1521755.78</v>
      </c>
      <c r="D5" s="16">
        <f>D6+D7</f>
        <v>1521755.78</v>
      </c>
      <c r="E5" s="16">
        <v>0</v>
      </c>
    </row>
    <row r="6" s="1" customFormat="1" ht="17.05" customHeight="1" spans="1:5">
      <c r="A6" s="13" t="s">
        <v>60</v>
      </c>
      <c r="B6" s="15" t="s">
        <v>61</v>
      </c>
      <c r="C6" s="21">
        <v>1404846.56</v>
      </c>
      <c r="D6" s="21">
        <v>1404846.56</v>
      </c>
      <c r="E6" s="21">
        <v>0</v>
      </c>
    </row>
    <row r="7" s="1" customFormat="1" ht="17.05" customHeight="1" spans="1:5">
      <c r="A7" s="13" t="s">
        <v>62</v>
      </c>
      <c r="B7" s="15" t="s">
        <v>63</v>
      </c>
      <c r="C7" s="21">
        <v>116909.22</v>
      </c>
      <c r="D7" s="21">
        <v>116909.22</v>
      </c>
      <c r="E7" s="16">
        <v>0</v>
      </c>
    </row>
    <row r="8" s="1" customFormat="1" ht="17.05" customHeight="1" spans="1:5">
      <c r="A8" s="13" t="s">
        <v>64</v>
      </c>
      <c r="B8" s="15" t="s">
        <v>65</v>
      </c>
      <c r="C8" s="16">
        <f>C9+C10</f>
        <v>39528</v>
      </c>
      <c r="D8" s="16">
        <v>39528</v>
      </c>
      <c r="E8" s="16">
        <v>0</v>
      </c>
    </row>
    <row r="9" s="1" customFormat="1" ht="17.05" customHeight="1" spans="1:5">
      <c r="A9" s="13" t="s">
        <v>66</v>
      </c>
      <c r="B9" s="15" t="s">
        <v>67</v>
      </c>
      <c r="C9" s="21">
        <v>6504</v>
      </c>
      <c r="D9" s="16">
        <v>6504</v>
      </c>
      <c r="E9" s="16">
        <v>0</v>
      </c>
    </row>
    <row r="10" s="1" customFormat="1" ht="17.05" customHeight="1" spans="1:5">
      <c r="A10" s="13" t="s">
        <v>68</v>
      </c>
      <c r="B10" s="15" t="s">
        <v>69</v>
      </c>
      <c r="C10" s="16">
        <v>33024</v>
      </c>
      <c r="D10" s="16">
        <v>33024</v>
      </c>
      <c r="E10" s="16">
        <v>0</v>
      </c>
    </row>
    <row r="11" s="1" customFormat="1" ht="14.3" customHeight="1" spans="1:5">
      <c r="A11" s="17"/>
      <c r="B11" s="15"/>
      <c r="C11" s="16">
        <v>0</v>
      </c>
      <c r="D11" s="16">
        <v>0</v>
      </c>
      <c r="E11" s="16">
        <v>0</v>
      </c>
    </row>
    <row r="12" s="1" customFormat="1" ht="17.05" customHeight="1" spans="1:5">
      <c r="A12" s="17"/>
      <c r="B12" s="20" t="s">
        <v>57</v>
      </c>
      <c r="C12" s="16">
        <f>C13+C23+C31</f>
        <v>1561283.78</v>
      </c>
      <c r="D12" s="16">
        <f>D13+D23+D31</f>
        <v>1561283.78</v>
      </c>
      <c r="E12" s="16">
        <v>0</v>
      </c>
    </row>
    <row r="13" s="1" customFormat="1" ht="17.05" customHeight="1" spans="1:5">
      <c r="A13" s="13" t="s">
        <v>70</v>
      </c>
      <c r="B13" s="15" t="s">
        <v>61</v>
      </c>
      <c r="C13" s="16">
        <v>1404846.56</v>
      </c>
      <c r="D13" s="16">
        <f>D14+D15+D16+D17+D18+D19+D20+D21+D22</f>
        <v>1404846.56</v>
      </c>
      <c r="E13" s="16">
        <v>0</v>
      </c>
    </row>
    <row r="14" s="1" customFormat="1" ht="17.05" customHeight="1" spans="1:5">
      <c r="A14" s="13" t="s">
        <v>71</v>
      </c>
      <c r="B14" s="15" t="s">
        <v>72</v>
      </c>
      <c r="C14" s="21">
        <v>500730</v>
      </c>
      <c r="D14" s="21">
        <v>500730</v>
      </c>
      <c r="E14" s="16">
        <v>0</v>
      </c>
    </row>
    <row r="15" s="1" customFormat="1" ht="17.05" customHeight="1" spans="1:5">
      <c r="A15" s="13" t="s">
        <v>73</v>
      </c>
      <c r="B15" s="15" t="s">
        <v>74</v>
      </c>
      <c r="C15" s="21">
        <v>254232</v>
      </c>
      <c r="D15" s="21">
        <v>254232</v>
      </c>
      <c r="E15" s="21">
        <v>0</v>
      </c>
    </row>
    <row r="16" s="1" customFormat="1" ht="17.05" customHeight="1" spans="1:5">
      <c r="A16" s="13" t="s">
        <v>75</v>
      </c>
      <c r="B16" s="15" t="s">
        <v>76</v>
      </c>
      <c r="C16" s="21">
        <v>69138.5</v>
      </c>
      <c r="D16" s="21">
        <v>69138.5</v>
      </c>
      <c r="E16" s="16">
        <v>0</v>
      </c>
    </row>
    <row r="17" s="1" customFormat="1" ht="17.05" customHeight="1" spans="1:5">
      <c r="A17" s="13" t="s">
        <v>77</v>
      </c>
      <c r="B17" s="15" t="s">
        <v>78</v>
      </c>
      <c r="C17" s="21">
        <v>257112</v>
      </c>
      <c r="D17" s="21">
        <v>257112</v>
      </c>
      <c r="E17" s="16">
        <v>0</v>
      </c>
    </row>
    <row r="18" s="1" customFormat="1" ht="19.55" customHeight="1" spans="1:5">
      <c r="A18" s="13" t="s">
        <v>79</v>
      </c>
      <c r="B18" s="15" t="s">
        <v>80</v>
      </c>
      <c r="C18" s="21">
        <v>120981.76</v>
      </c>
      <c r="D18" s="21">
        <v>120981.76</v>
      </c>
      <c r="E18" s="16">
        <v>0</v>
      </c>
    </row>
    <row r="19" s="1" customFormat="1" ht="17.05" customHeight="1" spans="1:5">
      <c r="A19" s="13" t="s">
        <v>81</v>
      </c>
      <c r="B19" s="15" t="s">
        <v>82</v>
      </c>
      <c r="C19" s="21">
        <v>57270.2</v>
      </c>
      <c r="D19" s="21">
        <v>57270.2</v>
      </c>
      <c r="E19" s="16">
        <v>0</v>
      </c>
    </row>
    <row r="20" s="1" customFormat="1" ht="17.05" customHeight="1" spans="1:5">
      <c r="A20" s="13" t="s">
        <v>83</v>
      </c>
      <c r="B20" s="15" t="s">
        <v>84</v>
      </c>
      <c r="C20" s="21">
        <v>25554.85</v>
      </c>
      <c r="D20" s="21">
        <v>25554.85</v>
      </c>
      <c r="E20" s="16">
        <v>0</v>
      </c>
    </row>
    <row r="21" s="1" customFormat="1" ht="17.05" customHeight="1" spans="1:5">
      <c r="A21" s="13" t="s">
        <v>85</v>
      </c>
      <c r="B21" s="15" t="s">
        <v>86</v>
      </c>
      <c r="C21" s="21">
        <v>8317.49</v>
      </c>
      <c r="D21" s="21">
        <v>8317.49</v>
      </c>
      <c r="E21" s="16">
        <v>0</v>
      </c>
    </row>
    <row r="22" s="1" customFormat="1" ht="17.05" customHeight="1" spans="1:5">
      <c r="A22" s="13" t="s">
        <v>87</v>
      </c>
      <c r="B22" s="15" t="s">
        <v>88</v>
      </c>
      <c r="C22" s="21">
        <v>111509.76</v>
      </c>
      <c r="D22" s="21">
        <v>111509.76</v>
      </c>
      <c r="E22" s="16">
        <v>0</v>
      </c>
    </row>
    <row r="23" s="1" customFormat="1" ht="17.05" customHeight="1" spans="1:5">
      <c r="A23" s="13" t="s">
        <v>89</v>
      </c>
      <c r="B23" s="15" t="s">
        <v>63</v>
      </c>
      <c r="C23" s="16">
        <v>116909.22</v>
      </c>
      <c r="D23" s="16">
        <v>116909.22</v>
      </c>
      <c r="E23" s="16">
        <v>0</v>
      </c>
    </row>
    <row r="24" s="1" customFormat="1" ht="17.05" customHeight="1" spans="1:5">
      <c r="A24" s="13" t="s">
        <v>90</v>
      </c>
      <c r="B24" s="15" t="s">
        <v>91</v>
      </c>
      <c r="C24" s="21">
        <v>71048</v>
      </c>
      <c r="D24" s="21">
        <v>71048</v>
      </c>
      <c r="E24" s="16">
        <v>0</v>
      </c>
    </row>
    <row r="25" s="1" customFormat="1" ht="17.05" customHeight="1" spans="1:5">
      <c r="A25" s="13" t="s">
        <v>92</v>
      </c>
      <c r="B25" s="15" t="s">
        <v>93</v>
      </c>
      <c r="C25" s="21">
        <v>0</v>
      </c>
      <c r="D25" s="21">
        <v>0</v>
      </c>
      <c r="E25" s="16">
        <v>0</v>
      </c>
    </row>
    <row r="26" s="1" customFormat="1" ht="17.05" customHeight="1" spans="1:5">
      <c r="A26" s="13" t="s">
        <v>94</v>
      </c>
      <c r="B26" s="15" t="s">
        <v>95</v>
      </c>
      <c r="C26" s="21">
        <v>0</v>
      </c>
      <c r="D26" s="21">
        <v>0</v>
      </c>
      <c r="E26" s="16">
        <v>0</v>
      </c>
    </row>
    <row r="27" s="19" customFormat="1" ht="17.05" customHeight="1" spans="1:5">
      <c r="A27" s="22" t="s">
        <v>96</v>
      </c>
      <c r="B27" s="23" t="s">
        <v>97</v>
      </c>
      <c r="C27" s="24">
        <v>9120</v>
      </c>
      <c r="D27" s="24">
        <v>9120</v>
      </c>
      <c r="E27" s="24">
        <v>0</v>
      </c>
    </row>
    <row r="28" s="1" customFormat="1" ht="17.05" customHeight="1" spans="1:5">
      <c r="A28" s="13">
        <v>30216</v>
      </c>
      <c r="B28" s="15" t="s">
        <v>98</v>
      </c>
      <c r="C28" s="16">
        <v>8171.52</v>
      </c>
      <c r="D28" s="16">
        <v>8171.52</v>
      </c>
      <c r="E28" s="16">
        <v>0</v>
      </c>
    </row>
    <row r="29" s="1" customFormat="1" ht="17.05" customHeight="1" spans="1:5">
      <c r="A29" s="13" t="s">
        <v>99</v>
      </c>
      <c r="B29" s="15" t="s">
        <v>100</v>
      </c>
      <c r="C29" s="16">
        <v>12077.52</v>
      </c>
      <c r="D29" s="16">
        <v>12077.52</v>
      </c>
      <c r="E29" s="16">
        <v>0</v>
      </c>
    </row>
    <row r="30" s="1" customFormat="1" ht="17.05" customHeight="1" spans="1:5">
      <c r="A30" s="13" t="s">
        <v>101</v>
      </c>
      <c r="B30" s="15" t="s">
        <v>102</v>
      </c>
      <c r="C30" s="16">
        <v>16492.18</v>
      </c>
      <c r="D30" s="16">
        <v>16492.18</v>
      </c>
      <c r="E30" s="16">
        <v>0</v>
      </c>
    </row>
    <row r="31" s="1" customFormat="1" ht="17.05" customHeight="1" spans="1:5">
      <c r="A31" s="13" t="s">
        <v>103</v>
      </c>
      <c r="B31" s="15" t="s">
        <v>65</v>
      </c>
      <c r="C31" s="16">
        <v>39528</v>
      </c>
      <c r="D31" s="16">
        <f>D32+D33</f>
        <v>39528</v>
      </c>
      <c r="E31" s="16">
        <v>0</v>
      </c>
    </row>
    <row r="32" s="1" customFormat="1" ht="17.05" customHeight="1" spans="1:5">
      <c r="A32" s="13" t="s">
        <v>104</v>
      </c>
      <c r="B32" s="15" t="s">
        <v>105</v>
      </c>
      <c r="C32" s="16">
        <v>33024</v>
      </c>
      <c r="D32" s="16">
        <v>33024</v>
      </c>
      <c r="E32" s="16">
        <v>0</v>
      </c>
    </row>
    <row r="33" s="1" customFormat="1" ht="17.05" customHeight="1" spans="1:5">
      <c r="A33" s="13" t="s">
        <v>106</v>
      </c>
      <c r="B33" s="15" t="s">
        <v>107</v>
      </c>
      <c r="C33" s="16">
        <v>6504</v>
      </c>
      <c r="D33" s="16">
        <v>6504</v>
      </c>
      <c r="E33" s="16">
        <v>0</v>
      </c>
    </row>
  </sheetData>
  <mergeCells count="2">
    <mergeCell ref="A1:E1"/>
    <mergeCell ref="A2:D2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7"/>
  <sheetViews>
    <sheetView workbookViewId="0">
      <selection activeCell="A2" sqref="A2:K2"/>
    </sheetView>
  </sheetViews>
  <sheetFormatPr defaultColWidth="10" defaultRowHeight="13.5" outlineLevelRow="6"/>
  <cols>
    <col min="1" max="1" width="4.61666666666667" style="1" customWidth="1"/>
    <col min="2" max="2" width="6.15" style="1" customWidth="1"/>
    <col min="3" max="3" width="7.69166666666667" style="1" customWidth="1"/>
    <col min="4" max="4" width="17.95" style="1" customWidth="1"/>
    <col min="5" max="5" width="25.7833333333333" style="1" customWidth="1"/>
    <col min="6" max="6" width="15.2" style="1" customWidth="1"/>
    <col min="7" max="12" width="15.3833333333333" style="1" customWidth="1"/>
    <col min="13" max="13" width="9.76666666666667" style="1" customWidth="1"/>
    <col min="14" max="16384" width="10" style="1"/>
  </cols>
  <sheetData>
    <row r="1" s="1" customFormat="1" ht="22.75" customHeight="1" spans="1:12">
      <c r="A1" s="3" t="s">
        <v>108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17.05" customHeight="1" spans="1:12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8" t="s">
        <v>1</v>
      </c>
    </row>
    <row r="3" s="1" customFormat="1" ht="28.6" customHeight="1" spans="1:12">
      <c r="A3" s="5" t="s">
        <v>109</v>
      </c>
      <c r="B3" s="5"/>
      <c r="C3" s="5"/>
      <c r="D3" s="5" t="s">
        <v>110</v>
      </c>
      <c r="E3" s="5" t="s">
        <v>111</v>
      </c>
      <c r="F3" s="14" t="s">
        <v>57</v>
      </c>
      <c r="G3" s="14" t="s">
        <v>112</v>
      </c>
      <c r="H3" s="14" t="s">
        <v>113</v>
      </c>
      <c r="I3" s="14" t="s">
        <v>114</v>
      </c>
      <c r="J3" s="14" t="s">
        <v>115</v>
      </c>
      <c r="K3" s="14" t="s">
        <v>116</v>
      </c>
      <c r="L3" s="14" t="s">
        <v>117</v>
      </c>
    </row>
    <row r="4" s="1" customFormat="1" ht="17.05" customHeight="1" spans="1:12">
      <c r="A4" s="5" t="s">
        <v>118</v>
      </c>
      <c r="B4" s="5" t="s">
        <v>119</v>
      </c>
      <c r="C4" s="5" t="s">
        <v>120</v>
      </c>
      <c r="D4" s="5" t="s">
        <v>57</v>
      </c>
      <c r="E4" s="15"/>
      <c r="F4" s="16">
        <v>0</v>
      </c>
      <c r="G4" s="16">
        <v>0</v>
      </c>
      <c r="H4" s="16">
        <v>0</v>
      </c>
      <c r="I4" s="16">
        <v>0</v>
      </c>
      <c r="J4" s="16">
        <v>0</v>
      </c>
      <c r="K4" s="16">
        <v>0</v>
      </c>
      <c r="L4" s="16">
        <v>0</v>
      </c>
    </row>
    <row r="5" s="1" customFormat="1" ht="17.05" customHeight="1" spans="1:12">
      <c r="A5" s="13" t="s">
        <v>121</v>
      </c>
      <c r="B5" s="13"/>
      <c r="C5" s="13"/>
      <c r="D5" s="17" t="s">
        <v>122</v>
      </c>
      <c r="E5" s="15"/>
      <c r="F5" s="16">
        <v>0</v>
      </c>
      <c r="G5" s="16">
        <v>0</v>
      </c>
      <c r="H5" s="16">
        <v>0</v>
      </c>
      <c r="I5" s="16">
        <v>0</v>
      </c>
      <c r="J5" s="16">
        <v>0</v>
      </c>
      <c r="K5" s="16">
        <v>0</v>
      </c>
      <c r="L5" s="16">
        <v>0</v>
      </c>
    </row>
    <row r="6" s="1" customFormat="1" ht="17.05" customHeight="1" spans="1:12">
      <c r="A6" s="13"/>
      <c r="B6" s="13" t="s">
        <v>123</v>
      </c>
      <c r="C6" s="13"/>
      <c r="D6" s="17" t="s">
        <v>124</v>
      </c>
      <c r="E6" s="15"/>
      <c r="F6" s="16">
        <v>0</v>
      </c>
      <c r="G6" s="16">
        <v>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</row>
    <row r="7" s="1" customFormat="1" ht="17.05" customHeight="1" spans="1:12">
      <c r="A7" s="13"/>
      <c r="B7" s="13"/>
      <c r="C7" s="13" t="s">
        <v>125</v>
      </c>
      <c r="D7" s="17" t="s">
        <v>126</v>
      </c>
      <c r="E7" s="15"/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</row>
  </sheetData>
  <mergeCells count="3">
    <mergeCell ref="A1:L1"/>
    <mergeCell ref="A2:K2"/>
    <mergeCell ref="A3:C3"/>
  </mergeCells>
  <pageMargins left="0.75" right="0.75" top="1" bottom="1" header="0.5" footer="0.5"/>
  <pageSetup paperSize="9" scale="7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27"/>
  <sheetViews>
    <sheetView workbookViewId="0">
      <pane xSplit="5" topLeftCell="F1" activePane="topRight" state="frozen"/>
      <selection/>
      <selection pane="topRight" activeCell="A2" sqref="A2:AM2"/>
    </sheetView>
  </sheetViews>
  <sheetFormatPr defaultColWidth="10" defaultRowHeight="13.5"/>
  <cols>
    <col min="1" max="1" width="4.61666666666667" style="1" customWidth="1"/>
    <col min="2" max="2" width="6.15" style="1" customWidth="1"/>
    <col min="3" max="3" width="7.69166666666667" style="1" customWidth="1"/>
    <col min="4" max="4" width="9.23333333333333" style="1" customWidth="1"/>
    <col min="5" max="5" width="23.6166666666667" style="1" customWidth="1"/>
    <col min="6" max="6" width="15.5583333333333" style="1" customWidth="1"/>
    <col min="7" max="7" width="15.7416666666667" style="1" customWidth="1"/>
    <col min="8" max="8" width="13.4833333333333" style="1" customWidth="1"/>
    <col min="9" max="9" width="14.5666666666667" style="1" customWidth="1"/>
    <col min="10" max="10" width="14.8333333333333" style="1" customWidth="1"/>
    <col min="11" max="11" width="14.025" style="1" customWidth="1"/>
    <col min="12" max="34" width="12.8166666666667" style="1" customWidth="1"/>
    <col min="35" max="35" width="14.6583333333333" style="1" customWidth="1"/>
    <col min="36" max="39" width="12.8166666666667" style="1" customWidth="1"/>
    <col min="40" max="40" width="16.5583333333333" style="1" customWidth="1"/>
    <col min="41" max="41" width="9.76666666666667" style="1" customWidth="1"/>
    <col min="42" max="16384" width="10" style="1"/>
  </cols>
  <sheetData>
    <row r="1" s="1" customFormat="1" ht="22.75" customHeight="1" spans="1:40">
      <c r="A1" s="3" t="s">
        <v>127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</row>
    <row r="2" s="1" customFormat="1" ht="17.05" customHeight="1" spans="1:4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5" t="s">
        <v>1</v>
      </c>
    </row>
    <row r="3" s="1" customFormat="1" ht="17.05" customHeight="1" spans="1:40">
      <c r="A3" s="5" t="s">
        <v>109</v>
      </c>
      <c r="B3" s="5"/>
      <c r="C3" s="5"/>
      <c r="D3" s="5" t="s">
        <v>128</v>
      </c>
      <c r="E3" s="5" t="s">
        <v>129</v>
      </c>
      <c r="F3" s="5" t="s">
        <v>57</v>
      </c>
      <c r="G3" s="5" t="s">
        <v>130</v>
      </c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 t="s">
        <v>114</v>
      </c>
      <c r="AL3" s="5" t="s">
        <v>115</v>
      </c>
      <c r="AM3" s="5" t="s">
        <v>116</v>
      </c>
      <c r="AN3" s="5" t="s">
        <v>117</v>
      </c>
    </row>
    <row r="4" s="1" customFormat="1" ht="17.05" customHeight="1" spans="1:40">
      <c r="A4" s="5"/>
      <c r="B4" s="5"/>
      <c r="C4" s="5"/>
      <c r="D4" s="5"/>
      <c r="E4" s="5"/>
      <c r="F4" s="5"/>
      <c r="G4" s="5" t="s">
        <v>131</v>
      </c>
      <c r="H4" s="5" t="s">
        <v>132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 t="s">
        <v>113</v>
      </c>
      <c r="AK4" s="5"/>
      <c r="AL4" s="5"/>
      <c r="AM4" s="5"/>
      <c r="AN4" s="5"/>
    </row>
    <row r="5" s="1" customFormat="1" ht="17.05" customHeight="1" spans="1:40">
      <c r="A5" s="5"/>
      <c r="B5" s="5"/>
      <c r="C5" s="5"/>
      <c r="D5" s="5"/>
      <c r="E5" s="5"/>
      <c r="F5" s="5"/>
      <c r="G5" s="5"/>
      <c r="H5" s="5" t="s">
        <v>57</v>
      </c>
      <c r="I5" s="5" t="s">
        <v>133</v>
      </c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 t="s">
        <v>134</v>
      </c>
      <c r="Y5" s="5"/>
      <c r="Z5" s="5"/>
      <c r="AA5" s="5"/>
      <c r="AB5" s="5"/>
      <c r="AC5" s="5"/>
      <c r="AD5" s="5"/>
      <c r="AE5" s="5"/>
      <c r="AF5" s="5"/>
      <c r="AG5" s="5"/>
      <c r="AH5" s="5"/>
      <c r="AI5" s="5" t="s">
        <v>135</v>
      </c>
      <c r="AJ5" s="5"/>
      <c r="AK5" s="5"/>
      <c r="AL5" s="5"/>
      <c r="AM5" s="5"/>
      <c r="AN5" s="5"/>
    </row>
    <row r="6" s="1" customFormat="1" ht="17.05" customHeight="1" spans="1:40">
      <c r="A6" s="5" t="s">
        <v>118</v>
      </c>
      <c r="B6" s="5" t="s">
        <v>119</v>
      </c>
      <c r="C6" s="5" t="s">
        <v>120</v>
      </c>
      <c r="D6" s="5"/>
      <c r="E6" s="5"/>
      <c r="F6" s="5"/>
      <c r="G6" s="5"/>
      <c r="H6" s="5"/>
      <c r="I6" s="5" t="s">
        <v>57</v>
      </c>
      <c r="J6" s="5" t="s">
        <v>136</v>
      </c>
      <c r="K6" s="5" t="s">
        <v>137</v>
      </c>
      <c r="L6" s="5" t="s">
        <v>78</v>
      </c>
      <c r="M6" s="5" t="s">
        <v>88</v>
      </c>
      <c r="N6" s="5" t="s">
        <v>138</v>
      </c>
      <c r="O6" s="5" t="s">
        <v>139</v>
      </c>
      <c r="P6" s="5"/>
      <c r="Q6" s="5"/>
      <c r="R6" s="5"/>
      <c r="S6" s="5"/>
      <c r="T6" s="5"/>
      <c r="U6" s="5"/>
      <c r="V6" s="5" t="s">
        <v>140</v>
      </c>
      <c r="W6" s="5" t="s">
        <v>141</v>
      </c>
      <c r="X6" s="5" t="s">
        <v>57</v>
      </c>
      <c r="Y6" s="5" t="s">
        <v>142</v>
      </c>
      <c r="Z6" s="5" t="s">
        <v>143</v>
      </c>
      <c r="AA6" s="5"/>
      <c r="AB6" s="5"/>
      <c r="AC6" s="5"/>
      <c r="AD6" s="5" t="s">
        <v>144</v>
      </c>
      <c r="AE6" s="5" t="s">
        <v>145</v>
      </c>
      <c r="AF6" s="5" t="s">
        <v>146</v>
      </c>
      <c r="AG6" s="5" t="s">
        <v>147</v>
      </c>
      <c r="AH6" s="5" t="s">
        <v>141</v>
      </c>
      <c r="AI6" s="5"/>
      <c r="AJ6" s="5"/>
      <c r="AK6" s="5"/>
      <c r="AL6" s="5"/>
      <c r="AM6" s="5"/>
      <c r="AN6" s="5"/>
    </row>
    <row r="7" s="1" customFormat="1" ht="17.05" customHeight="1" spans="1:40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 t="s">
        <v>148</v>
      </c>
      <c r="P7" s="5" t="s">
        <v>149</v>
      </c>
      <c r="Q7" s="5" t="s">
        <v>150</v>
      </c>
      <c r="R7" s="5" t="s">
        <v>151</v>
      </c>
      <c r="S7" s="5" t="s">
        <v>152</v>
      </c>
      <c r="T7" s="5" t="s">
        <v>153</v>
      </c>
      <c r="U7" s="5" t="s">
        <v>154</v>
      </c>
      <c r="V7" s="5"/>
      <c r="W7" s="5"/>
      <c r="X7" s="5"/>
      <c r="Y7" s="5"/>
      <c r="Z7" s="5" t="s">
        <v>100</v>
      </c>
      <c r="AA7" s="5" t="s">
        <v>102</v>
      </c>
      <c r="AB7" s="5" t="s">
        <v>155</v>
      </c>
      <c r="AC7" s="5" t="s">
        <v>98</v>
      </c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</row>
    <row r="8" s="1" customFormat="1" ht="17.05" customHeight="1" spans="1:40">
      <c r="A8" s="6"/>
      <c r="B8" s="6"/>
      <c r="C8" s="6"/>
      <c r="D8" s="7"/>
      <c r="E8" s="7" t="s">
        <v>57</v>
      </c>
      <c r="F8" s="8">
        <f>F9+F12+F18</f>
        <v>1561283.78</v>
      </c>
      <c r="G8" s="8">
        <f>G9+G12+G18</f>
        <v>1561283.78</v>
      </c>
      <c r="H8" s="8">
        <f>H9+H12+H18</f>
        <v>1561283.78</v>
      </c>
      <c r="I8" s="8">
        <f>I9+I12+I18</f>
        <v>1444374.56</v>
      </c>
      <c r="J8" s="8">
        <v>754962</v>
      </c>
      <c r="K8" s="8">
        <v>69138.5</v>
      </c>
      <c r="L8" s="8">
        <v>257112</v>
      </c>
      <c r="M8" s="8">
        <v>111509.76</v>
      </c>
      <c r="N8" s="8">
        <v>6504</v>
      </c>
      <c r="O8" s="8">
        <f>SUM(P8:U8)</f>
        <v>186569.45</v>
      </c>
      <c r="P8" s="8">
        <v>56710.2</v>
      </c>
      <c r="Q8" s="8">
        <v>120981.76</v>
      </c>
      <c r="R8" s="8">
        <v>3024.54</v>
      </c>
      <c r="S8" s="8">
        <v>5292.95</v>
      </c>
      <c r="T8" s="8">
        <v>0</v>
      </c>
      <c r="U8" s="8">
        <v>560</v>
      </c>
      <c r="V8" s="8">
        <v>25554.85</v>
      </c>
      <c r="W8" s="8">
        <v>0</v>
      </c>
      <c r="X8" s="12">
        <f t="shared" ref="X8:X13" si="0">SUM(Y8:AC8)</f>
        <v>107789.22</v>
      </c>
      <c r="Y8" s="8">
        <v>71048</v>
      </c>
      <c r="Z8" s="8">
        <v>12077.52</v>
      </c>
      <c r="AA8" s="8">
        <v>16492.18</v>
      </c>
      <c r="AB8" s="8">
        <v>0</v>
      </c>
      <c r="AC8" s="8">
        <v>8171.52</v>
      </c>
      <c r="AD8" s="8">
        <v>0</v>
      </c>
      <c r="AE8" s="8">
        <v>0</v>
      </c>
      <c r="AF8" s="8">
        <v>9120</v>
      </c>
      <c r="AG8" s="8">
        <v>0</v>
      </c>
      <c r="AH8" s="8">
        <v>0</v>
      </c>
      <c r="AI8" s="8">
        <v>0</v>
      </c>
      <c r="AJ8" s="8">
        <v>0</v>
      </c>
      <c r="AK8" s="8">
        <v>0</v>
      </c>
      <c r="AL8" s="8">
        <v>0</v>
      </c>
      <c r="AM8" s="8">
        <v>0</v>
      </c>
      <c r="AN8" s="8">
        <v>0</v>
      </c>
    </row>
    <row r="9" s="1" customFormat="1" ht="17.05" customHeight="1" spans="1:40">
      <c r="A9" s="9" t="s">
        <v>156</v>
      </c>
      <c r="B9" s="9"/>
      <c r="C9" s="9"/>
      <c r="D9" s="9"/>
      <c r="E9" s="9" t="s">
        <v>157</v>
      </c>
      <c r="F9" s="8">
        <v>120981.76</v>
      </c>
      <c r="G9" s="8">
        <v>120981.76</v>
      </c>
      <c r="H9" s="8">
        <v>120981.76</v>
      </c>
      <c r="I9" s="8">
        <f>I10</f>
        <v>120981.76</v>
      </c>
      <c r="J9" s="8">
        <f t="shared" ref="F9:AN9" si="1">J10</f>
        <v>0</v>
      </c>
      <c r="K9" s="8">
        <f t="shared" si="1"/>
        <v>0</v>
      </c>
      <c r="L9" s="8">
        <f t="shared" si="1"/>
        <v>0</v>
      </c>
      <c r="M9" s="8">
        <f t="shared" si="1"/>
        <v>0</v>
      </c>
      <c r="N9" s="8">
        <f t="shared" si="1"/>
        <v>0</v>
      </c>
      <c r="O9" s="8">
        <f>SUM(P9:U9)</f>
        <v>120981.76</v>
      </c>
      <c r="P9" s="8">
        <f t="shared" si="1"/>
        <v>0</v>
      </c>
      <c r="Q9" s="8">
        <v>120981.76</v>
      </c>
      <c r="R9" s="8">
        <f t="shared" si="1"/>
        <v>0</v>
      </c>
      <c r="S9" s="8">
        <f t="shared" si="1"/>
        <v>0</v>
      </c>
      <c r="T9" s="8">
        <f t="shared" si="1"/>
        <v>0</v>
      </c>
      <c r="U9" s="8">
        <f t="shared" si="1"/>
        <v>0</v>
      </c>
      <c r="V9" s="8">
        <f t="shared" si="1"/>
        <v>0</v>
      </c>
      <c r="W9" s="8">
        <f t="shared" si="1"/>
        <v>0</v>
      </c>
      <c r="X9" s="12">
        <f t="shared" si="0"/>
        <v>0</v>
      </c>
      <c r="Y9" s="8">
        <f t="shared" si="1"/>
        <v>0</v>
      </c>
      <c r="Z9" s="8">
        <f t="shared" si="1"/>
        <v>0</v>
      </c>
      <c r="AA9" s="8">
        <f t="shared" si="1"/>
        <v>0</v>
      </c>
      <c r="AB9" s="8">
        <f t="shared" si="1"/>
        <v>0</v>
      </c>
      <c r="AC9" s="8">
        <f t="shared" si="1"/>
        <v>0</v>
      </c>
      <c r="AD9" s="8">
        <f t="shared" si="1"/>
        <v>0</v>
      </c>
      <c r="AE9" s="8">
        <f t="shared" si="1"/>
        <v>0</v>
      </c>
      <c r="AF9" s="8">
        <f t="shared" si="1"/>
        <v>0</v>
      </c>
      <c r="AG9" s="8">
        <f t="shared" si="1"/>
        <v>0</v>
      </c>
      <c r="AH9" s="8">
        <f t="shared" si="1"/>
        <v>0</v>
      </c>
      <c r="AI9" s="8">
        <f t="shared" si="1"/>
        <v>0</v>
      </c>
      <c r="AJ9" s="8">
        <f t="shared" si="1"/>
        <v>0</v>
      </c>
      <c r="AK9" s="8">
        <f t="shared" si="1"/>
        <v>0</v>
      </c>
      <c r="AL9" s="8">
        <f t="shared" si="1"/>
        <v>0</v>
      </c>
      <c r="AM9" s="8">
        <f t="shared" si="1"/>
        <v>0</v>
      </c>
      <c r="AN9" s="8">
        <f t="shared" si="1"/>
        <v>0</v>
      </c>
    </row>
    <row r="10" s="1" customFormat="1" ht="17.05" customHeight="1" spans="1:40">
      <c r="A10" s="9"/>
      <c r="B10" s="9" t="s">
        <v>158</v>
      </c>
      <c r="C10" s="9"/>
      <c r="D10" s="9"/>
      <c r="E10" s="9" t="s">
        <v>159</v>
      </c>
      <c r="F10" s="8">
        <v>120981.76</v>
      </c>
      <c r="G10" s="8">
        <v>120981.76</v>
      </c>
      <c r="H10" s="8">
        <v>120981.76</v>
      </c>
      <c r="I10" s="8">
        <v>120981.76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f t="shared" ref="O10:O21" si="2">SUM(P10:U10)</f>
        <v>120981.76</v>
      </c>
      <c r="P10" s="8">
        <v>0</v>
      </c>
      <c r="Q10" s="8">
        <v>120981.76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  <c r="W10" s="8">
        <v>0</v>
      </c>
      <c r="X10" s="12">
        <f t="shared" si="0"/>
        <v>0</v>
      </c>
      <c r="Y10" s="8">
        <v>0</v>
      </c>
      <c r="Z10" s="8">
        <v>0</v>
      </c>
      <c r="AA10" s="8">
        <v>0</v>
      </c>
      <c r="AB10" s="8">
        <v>0</v>
      </c>
      <c r="AC10" s="8">
        <v>0</v>
      </c>
      <c r="AD10" s="8">
        <v>0</v>
      </c>
      <c r="AE10" s="8">
        <v>0</v>
      </c>
      <c r="AF10" s="8">
        <v>0</v>
      </c>
      <c r="AG10" s="8">
        <v>0</v>
      </c>
      <c r="AH10" s="8">
        <v>0</v>
      </c>
      <c r="AI10" s="8">
        <v>0</v>
      </c>
      <c r="AJ10" s="8">
        <v>0</v>
      </c>
      <c r="AK10" s="8">
        <v>0</v>
      </c>
      <c r="AL10" s="8">
        <v>0</v>
      </c>
      <c r="AM10" s="8">
        <v>0</v>
      </c>
      <c r="AN10" s="8">
        <v>0</v>
      </c>
    </row>
    <row r="11" s="1" customFormat="1" ht="19.55" customHeight="1" spans="1:40">
      <c r="A11" s="9"/>
      <c r="B11" s="9"/>
      <c r="C11" s="9" t="s">
        <v>160</v>
      </c>
      <c r="D11" s="9"/>
      <c r="E11" s="9" t="s">
        <v>161</v>
      </c>
      <c r="F11" s="8">
        <v>120981.76</v>
      </c>
      <c r="G11" s="8">
        <v>120981.76</v>
      </c>
      <c r="H11" s="8">
        <v>120981.76</v>
      </c>
      <c r="I11" s="8">
        <v>120981.76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f t="shared" si="2"/>
        <v>120981.76</v>
      </c>
      <c r="P11" s="8">
        <v>0</v>
      </c>
      <c r="Q11" s="8">
        <v>120981.76</v>
      </c>
      <c r="R11" s="8">
        <v>0</v>
      </c>
      <c r="S11" s="8">
        <v>0</v>
      </c>
      <c r="T11" s="8">
        <v>0</v>
      </c>
      <c r="U11" s="8">
        <v>0</v>
      </c>
      <c r="V11" s="8">
        <v>0</v>
      </c>
      <c r="W11" s="8">
        <v>0</v>
      </c>
      <c r="X11" s="12">
        <f t="shared" si="0"/>
        <v>0</v>
      </c>
      <c r="Y11" s="8">
        <v>0</v>
      </c>
      <c r="Z11" s="8">
        <v>0</v>
      </c>
      <c r="AA11" s="8">
        <v>0</v>
      </c>
      <c r="AB11" s="8">
        <v>0</v>
      </c>
      <c r="AC11" s="8">
        <v>0</v>
      </c>
      <c r="AD11" s="8">
        <v>0</v>
      </c>
      <c r="AE11" s="8">
        <v>0</v>
      </c>
      <c r="AF11" s="8">
        <v>0</v>
      </c>
      <c r="AG11" s="8">
        <v>0</v>
      </c>
      <c r="AH11" s="8">
        <v>0</v>
      </c>
      <c r="AI11" s="8">
        <v>0</v>
      </c>
      <c r="AJ11" s="8">
        <v>0</v>
      </c>
      <c r="AK11" s="8">
        <v>0</v>
      </c>
      <c r="AL11" s="8">
        <v>0</v>
      </c>
      <c r="AM11" s="8">
        <v>0</v>
      </c>
      <c r="AN11" s="8">
        <v>0</v>
      </c>
    </row>
    <row r="12" s="2" customFormat="1" ht="17.05" customHeight="1" spans="1:40">
      <c r="A12" s="9" t="s">
        <v>121</v>
      </c>
      <c r="B12" s="9"/>
      <c r="C12" s="9"/>
      <c r="D12" s="9"/>
      <c r="E12" s="9" t="s">
        <v>122</v>
      </c>
      <c r="F12" s="8">
        <f>G12</f>
        <v>1164992.26</v>
      </c>
      <c r="G12" s="8">
        <f>G14+G15</f>
        <v>1164992.26</v>
      </c>
      <c r="H12" s="8">
        <f>H14+H15</f>
        <v>1164992.26</v>
      </c>
      <c r="I12" s="8">
        <f>I13+I15</f>
        <v>1048083.04</v>
      </c>
      <c r="J12" s="8">
        <v>624186</v>
      </c>
      <c r="K12" s="8">
        <v>69138.5</v>
      </c>
      <c r="L12" s="8">
        <v>257112</v>
      </c>
      <c r="M12" s="8">
        <v>0</v>
      </c>
      <c r="N12" s="8">
        <v>6504</v>
      </c>
      <c r="O12" s="8">
        <f t="shared" si="2"/>
        <v>57270.2</v>
      </c>
      <c r="P12" s="8">
        <v>56710.2</v>
      </c>
      <c r="Q12" s="8">
        <v>0</v>
      </c>
      <c r="R12" s="8">
        <v>0</v>
      </c>
      <c r="S12" s="8">
        <v>0</v>
      </c>
      <c r="T12" s="8">
        <v>0</v>
      </c>
      <c r="U12" s="8">
        <v>560</v>
      </c>
      <c r="V12" s="8">
        <v>25554.85</v>
      </c>
      <c r="W12" s="8">
        <v>0</v>
      </c>
      <c r="X12" s="12">
        <f>SUM(Y12:AH12)</f>
        <v>116909.22</v>
      </c>
      <c r="Y12" s="8">
        <v>71048</v>
      </c>
      <c r="Z12" s="8">
        <v>12077.52</v>
      </c>
      <c r="AA12" s="8">
        <v>16492.18</v>
      </c>
      <c r="AB12" s="8">
        <v>0</v>
      </c>
      <c r="AC12" s="8">
        <v>8171.52</v>
      </c>
      <c r="AD12" s="8">
        <v>0</v>
      </c>
      <c r="AE12" s="8">
        <v>0</v>
      </c>
      <c r="AF12" s="8">
        <v>9120</v>
      </c>
      <c r="AG12" s="8">
        <v>0</v>
      </c>
      <c r="AH12" s="8">
        <v>0</v>
      </c>
      <c r="AI12" s="8">
        <v>0</v>
      </c>
      <c r="AJ12" s="8">
        <v>0</v>
      </c>
      <c r="AK12" s="8">
        <v>0</v>
      </c>
      <c r="AL12" s="8">
        <v>0</v>
      </c>
      <c r="AM12" s="8">
        <v>0</v>
      </c>
      <c r="AN12" s="8">
        <v>0</v>
      </c>
    </row>
    <row r="13" s="1" customFormat="1" ht="17.05" customHeight="1" spans="1:40">
      <c r="A13" s="9"/>
      <c r="B13" s="9" t="s">
        <v>123</v>
      </c>
      <c r="C13" s="9"/>
      <c r="D13" s="9"/>
      <c r="E13" s="9" t="s">
        <v>124</v>
      </c>
      <c r="F13" s="8">
        <f>F14</f>
        <v>1082167.21</v>
      </c>
      <c r="G13" s="8">
        <f>G14</f>
        <v>1082167.21</v>
      </c>
      <c r="H13" s="8">
        <f>H14</f>
        <v>1082167.21</v>
      </c>
      <c r="I13" s="8">
        <f>I14</f>
        <v>965257.99</v>
      </c>
      <c r="J13" s="8">
        <v>624186</v>
      </c>
      <c r="K13" s="8">
        <v>69138.5</v>
      </c>
      <c r="L13" s="8">
        <v>257112</v>
      </c>
      <c r="M13" s="8">
        <v>0</v>
      </c>
      <c r="N13" s="8">
        <v>6504</v>
      </c>
      <c r="O13" s="8">
        <f t="shared" si="2"/>
        <v>0</v>
      </c>
      <c r="P13" s="8">
        <v>0</v>
      </c>
      <c r="Q13" s="8">
        <v>0</v>
      </c>
      <c r="R13" s="8">
        <v>0</v>
      </c>
      <c r="S13" s="8">
        <v>0</v>
      </c>
      <c r="T13" s="8">
        <v>0</v>
      </c>
      <c r="U13" s="8">
        <v>0</v>
      </c>
      <c r="V13" s="8">
        <v>0</v>
      </c>
      <c r="W13" s="8">
        <v>0</v>
      </c>
      <c r="X13" s="12">
        <f>SUM(Y13:AH13)</f>
        <v>116909.22</v>
      </c>
      <c r="Y13" s="8">
        <v>71048</v>
      </c>
      <c r="Z13" s="8">
        <v>12077.52</v>
      </c>
      <c r="AA13" s="8">
        <v>16492.18</v>
      </c>
      <c r="AB13" s="8">
        <v>0</v>
      </c>
      <c r="AC13" s="8">
        <v>8171.52</v>
      </c>
      <c r="AD13" s="8">
        <v>0</v>
      </c>
      <c r="AE13" s="8">
        <v>0</v>
      </c>
      <c r="AF13" s="8">
        <v>9120</v>
      </c>
      <c r="AG13" s="8">
        <v>0</v>
      </c>
      <c r="AH13" s="8">
        <v>0</v>
      </c>
      <c r="AI13" s="8">
        <v>0</v>
      </c>
      <c r="AJ13" s="8">
        <v>0</v>
      </c>
      <c r="AK13" s="8">
        <v>0</v>
      </c>
      <c r="AL13" s="8">
        <v>0</v>
      </c>
      <c r="AM13" s="8">
        <v>0</v>
      </c>
      <c r="AN13" s="8">
        <v>0</v>
      </c>
    </row>
    <row r="14" s="2" customFormat="1" ht="17.05" customHeight="1" spans="1:40">
      <c r="A14" s="9"/>
      <c r="B14" s="9"/>
      <c r="C14" s="9" t="s">
        <v>125</v>
      </c>
      <c r="D14" s="9"/>
      <c r="E14" s="9" t="s">
        <v>126</v>
      </c>
      <c r="F14" s="8">
        <f>G14</f>
        <v>1082167.21</v>
      </c>
      <c r="G14" s="8">
        <f>H14</f>
        <v>1082167.21</v>
      </c>
      <c r="H14" s="8">
        <f>I14+X14</f>
        <v>1082167.21</v>
      </c>
      <c r="I14" s="8">
        <f>J14+K14+L14+M14+N14+O14+V14+W14</f>
        <v>965257.99</v>
      </c>
      <c r="J14" s="8">
        <v>624186</v>
      </c>
      <c r="K14" s="8">
        <v>69138.5</v>
      </c>
      <c r="L14" s="8">
        <v>257112</v>
      </c>
      <c r="M14" s="8">
        <v>0</v>
      </c>
      <c r="N14" s="8">
        <v>6504</v>
      </c>
      <c r="O14" s="8">
        <f t="shared" si="2"/>
        <v>8317.49</v>
      </c>
      <c r="P14" s="8">
        <v>0</v>
      </c>
      <c r="Q14" s="8">
        <v>0</v>
      </c>
      <c r="R14" s="8">
        <v>3024.54</v>
      </c>
      <c r="S14" s="8">
        <v>5292.95</v>
      </c>
      <c r="T14" s="8">
        <v>0</v>
      </c>
      <c r="U14" s="8">
        <v>0</v>
      </c>
      <c r="V14" s="8">
        <v>0</v>
      </c>
      <c r="W14" s="8">
        <v>0</v>
      </c>
      <c r="X14" s="8">
        <f>SUM(Y14:AH14)</f>
        <v>116909.22</v>
      </c>
      <c r="Y14" s="8">
        <v>71048</v>
      </c>
      <c r="Z14" s="8">
        <v>12077.52</v>
      </c>
      <c r="AA14" s="8">
        <v>16492.18</v>
      </c>
      <c r="AB14" s="8">
        <v>0</v>
      </c>
      <c r="AC14" s="8">
        <v>8171.52</v>
      </c>
      <c r="AD14" s="8">
        <v>0</v>
      </c>
      <c r="AE14" s="8">
        <v>0</v>
      </c>
      <c r="AF14" s="8">
        <v>9120</v>
      </c>
      <c r="AG14" s="8">
        <v>0</v>
      </c>
      <c r="AH14" s="8">
        <v>0</v>
      </c>
      <c r="AI14" s="8">
        <v>0</v>
      </c>
      <c r="AJ14" s="8">
        <v>0</v>
      </c>
      <c r="AK14" s="8">
        <v>0</v>
      </c>
      <c r="AL14" s="8">
        <v>0</v>
      </c>
      <c r="AM14" s="8">
        <v>0</v>
      </c>
      <c r="AN14" s="8">
        <v>0</v>
      </c>
    </row>
    <row r="15" s="1" customFormat="1" ht="17.05" customHeight="1" spans="1:40">
      <c r="A15" s="9"/>
      <c r="B15" s="9" t="s">
        <v>162</v>
      </c>
      <c r="C15" s="9"/>
      <c r="D15" s="9"/>
      <c r="E15" s="9" t="s">
        <v>163</v>
      </c>
      <c r="F15" s="8">
        <f>F16+F17</f>
        <v>82825.05</v>
      </c>
      <c r="G15" s="8">
        <f t="shared" ref="F15:I15" si="3">G16+G17</f>
        <v>82825.05</v>
      </c>
      <c r="H15" s="8">
        <f t="shared" si="3"/>
        <v>82825.05</v>
      </c>
      <c r="I15" s="8">
        <f t="shared" si="3"/>
        <v>82825.05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f t="shared" si="2"/>
        <v>57270.2</v>
      </c>
      <c r="P15" s="8">
        <v>56710.2</v>
      </c>
      <c r="Q15" s="8">
        <v>0</v>
      </c>
      <c r="R15" s="8">
        <v>0</v>
      </c>
      <c r="S15" s="8">
        <v>0</v>
      </c>
      <c r="T15" s="8">
        <v>0</v>
      </c>
      <c r="U15" s="8">
        <v>560</v>
      </c>
      <c r="V15" s="8">
        <v>25554.85</v>
      </c>
      <c r="W15" s="8">
        <v>0</v>
      </c>
      <c r="X15" s="12">
        <f t="shared" ref="X9:X21" si="4">SUM(Y15:AH15)</f>
        <v>0</v>
      </c>
      <c r="Y15" s="8">
        <v>0</v>
      </c>
      <c r="Z15" s="8">
        <v>0</v>
      </c>
      <c r="AA15" s="8">
        <v>0</v>
      </c>
      <c r="AB15" s="8">
        <v>0</v>
      </c>
      <c r="AC15" s="8">
        <v>0</v>
      </c>
      <c r="AD15" s="8">
        <v>0</v>
      </c>
      <c r="AE15" s="8">
        <v>0</v>
      </c>
      <c r="AF15" s="8">
        <v>0</v>
      </c>
      <c r="AG15" s="8">
        <v>0</v>
      </c>
      <c r="AH15" s="8">
        <v>0</v>
      </c>
      <c r="AI15" s="8">
        <v>0</v>
      </c>
      <c r="AJ15" s="8">
        <v>0</v>
      </c>
      <c r="AK15" s="8">
        <v>0</v>
      </c>
      <c r="AL15" s="8">
        <v>0</v>
      </c>
      <c r="AM15" s="8">
        <v>0</v>
      </c>
      <c r="AN15" s="8">
        <v>0</v>
      </c>
    </row>
    <row r="16" s="1" customFormat="1" ht="17.05" customHeight="1" spans="1:40">
      <c r="A16" s="9"/>
      <c r="B16" s="9"/>
      <c r="C16" s="9" t="s">
        <v>164</v>
      </c>
      <c r="D16" s="9"/>
      <c r="E16" s="9" t="s">
        <v>165</v>
      </c>
      <c r="F16" s="8">
        <v>57270.2</v>
      </c>
      <c r="G16" s="8">
        <v>57270.2</v>
      </c>
      <c r="H16" s="8">
        <v>57270.2</v>
      </c>
      <c r="I16" s="8">
        <v>57270.2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57270.2</v>
      </c>
      <c r="P16" s="8">
        <v>56710.2</v>
      </c>
      <c r="Q16" s="8">
        <v>0</v>
      </c>
      <c r="R16" s="8">
        <v>0</v>
      </c>
      <c r="S16" s="8">
        <v>0</v>
      </c>
      <c r="T16" s="8">
        <v>0</v>
      </c>
      <c r="U16" s="8">
        <v>560</v>
      </c>
      <c r="V16" s="8">
        <v>0</v>
      </c>
      <c r="W16" s="8">
        <v>0</v>
      </c>
      <c r="X16" s="12">
        <f t="shared" si="4"/>
        <v>0</v>
      </c>
      <c r="Y16" s="8">
        <v>0</v>
      </c>
      <c r="Z16" s="8">
        <v>0</v>
      </c>
      <c r="AA16" s="8">
        <v>0</v>
      </c>
      <c r="AB16" s="8">
        <v>0</v>
      </c>
      <c r="AC16" s="8">
        <v>0</v>
      </c>
      <c r="AD16" s="8">
        <v>0</v>
      </c>
      <c r="AE16" s="8">
        <v>0</v>
      </c>
      <c r="AF16" s="8">
        <v>0</v>
      </c>
      <c r="AG16" s="8">
        <v>0</v>
      </c>
      <c r="AH16" s="8">
        <v>0</v>
      </c>
      <c r="AI16" s="8">
        <v>0</v>
      </c>
      <c r="AJ16" s="8">
        <v>0</v>
      </c>
      <c r="AK16" s="8">
        <v>0</v>
      </c>
      <c r="AL16" s="8">
        <v>0</v>
      </c>
      <c r="AM16" s="8">
        <v>0</v>
      </c>
      <c r="AN16" s="8">
        <v>0</v>
      </c>
    </row>
    <row r="17" s="1" customFormat="1" ht="17.05" customHeight="1" spans="1:40">
      <c r="A17" s="9"/>
      <c r="B17" s="9"/>
      <c r="C17" s="9" t="s">
        <v>166</v>
      </c>
      <c r="D17" s="9"/>
      <c r="E17" s="9" t="s">
        <v>140</v>
      </c>
      <c r="F17" s="8">
        <v>25554.85</v>
      </c>
      <c r="G17" s="8">
        <v>25554.85</v>
      </c>
      <c r="H17" s="8">
        <v>25554.85</v>
      </c>
      <c r="I17" s="8">
        <v>25554.85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f t="shared" si="2"/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8">
        <v>25554.85</v>
      </c>
      <c r="W17" s="8">
        <v>0</v>
      </c>
      <c r="X17" s="12">
        <f t="shared" si="4"/>
        <v>0</v>
      </c>
      <c r="Y17" s="8">
        <v>0</v>
      </c>
      <c r="Z17" s="8">
        <v>0</v>
      </c>
      <c r="AA17" s="8">
        <v>0</v>
      </c>
      <c r="AB17" s="8">
        <v>0</v>
      </c>
      <c r="AC17" s="8">
        <v>0</v>
      </c>
      <c r="AD17" s="8">
        <v>0</v>
      </c>
      <c r="AE17" s="8">
        <v>0</v>
      </c>
      <c r="AF17" s="8">
        <v>0</v>
      </c>
      <c r="AG17" s="8">
        <v>0</v>
      </c>
      <c r="AH17" s="8">
        <v>0</v>
      </c>
      <c r="AI17" s="8">
        <v>0</v>
      </c>
      <c r="AJ17" s="8">
        <v>0</v>
      </c>
      <c r="AK17" s="8">
        <v>0</v>
      </c>
      <c r="AL17" s="8">
        <v>0</v>
      </c>
      <c r="AM17" s="8">
        <v>0</v>
      </c>
      <c r="AN17" s="8">
        <v>0</v>
      </c>
    </row>
    <row r="18" s="1" customFormat="1" ht="17.05" customHeight="1" spans="1:40">
      <c r="A18" s="9" t="s">
        <v>167</v>
      </c>
      <c r="B18" s="9"/>
      <c r="C18" s="9"/>
      <c r="D18" s="9"/>
      <c r="E18" s="9" t="s">
        <v>168</v>
      </c>
      <c r="F18" s="8">
        <v>275309.76</v>
      </c>
      <c r="G18" s="8">
        <v>275309.76</v>
      </c>
      <c r="H18" s="8">
        <v>275309.76</v>
      </c>
      <c r="I18" s="8">
        <v>275309.76</v>
      </c>
      <c r="J18" s="8">
        <v>163800</v>
      </c>
      <c r="K18" s="8">
        <v>0</v>
      </c>
      <c r="L18" s="8">
        <v>0</v>
      </c>
      <c r="M18" s="8">
        <v>111509.76</v>
      </c>
      <c r="N18" s="8">
        <v>0</v>
      </c>
      <c r="O18" s="8">
        <f t="shared" si="2"/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0</v>
      </c>
      <c r="W18" s="8">
        <v>0</v>
      </c>
      <c r="X18" s="12">
        <f t="shared" si="4"/>
        <v>0</v>
      </c>
      <c r="Y18" s="8">
        <v>0</v>
      </c>
      <c r="Z18" s="8">
        <v>0</v>
      </c>
      <c r="AA18" s="8">
        <v>0</v>
      </c>
      <c r="AB18" s="8">
        <v>0</v>
      </c>
      <c r="AC18" s="8">
        <v>0</v>
      </c>
      <c r="AD18" s="8">
        <v>0</v>
      </c>
      <c r="AE18" s="8">
        <v>0</v>
      </c>
      <c r="AF18" s="8">
        <v>0</v>
      </c>
      <c r="AG18" s="8">
        <v>0</v>
      </c>
      <c r="AH18" s="8">
        <v>0</v>
      </c>
      <c r="AI18" s="8">
        <v>0</v>
      </c>
      <c r="AJ18" s="8">
        <v>0</v>
      </c>
      <c r="AK18" s="8">
        <v>0</v>
      </c>
      <c r="AL18" s="8">
        <v>0</v>
      </c>
      <c r="AM18" s="8">
        <v>0</v>
      </c>
      <c r="AN18" s="8">
        <v>0</v>
      </c>
    </row>
    <row r="19" s="1" customFormat="1" ht="17.05" customHeight="1" spans="1:40">
      <c r="A19" s="9"/>
      <c r="B19" s="9" t="s">
        <v>169</v>
      </c>
      <c r="C19" s="9"/>
      <c r="D19" s="9"/>
      <c r="E19" s="9" t="s">
        <v>170</v>
      </c>
      <c r="F19" s="8">
        <v>275309.76</v>
      </c>
      <c r="G19" s="8">
        <v>275309.76</v>
      </c>
      <c r="H19" s="8">
        <v>275309.76</v>
      </c>
      <c r="I19" s="8">
        <v>275309.76</v>
      </c>
      <c r="J19" s="8">
        <v>163800</v>
      </c>
      <c r="K19" s="8">
        <v>0</v>
      </c>
      <c r="L19" s="8">
        <v>0</v>
      </c>
      <c r="M19" s="8">
        <v>111509.76</v>
      </c>
      <c r="N19" s="8">
        <v>0</v>
      </c>
      <c r="O19" s="8">
        <f t="shared" si="2"/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12">
        <f t="shared" si="4"/>
        <v>0</v>
      </c>
      <c r="Y19" s="8">
        <v>0</v>
      </c>
      <c r="Z19" s="8">
        <v>0</v>
      </c>
      <c r="AA19" s="8">
        <v>0</v>
      </c>
      <c r="AB19" s="8">
        <v>0</v>
      </c>
      <c r="AC19" s="8">
        <v>0</v>
      </c>
      <c r="AD19" s="8">
        <v>0</v>
      </c>
      <c r="AE19" s="8">
        <v>0</v>
      </c>
      <c r="AF19" s="8">
        <v>0</v>
      </c>
      <c r="AG19" s="8">
        <v>0</v>
      </c>
      <c r="AH19" s="8">
        <v>0</v>
      </c>
      <c r="AI19" s="8">
        <v>0</v>
      </c>
      <c r="AJ19" s="8">
        <v>0</v>
      </c>
      <c r="AK19" s="8">
        <v>0</v>
      </c>
      <c r="AL19" s="8">
        <v>0</v>
      </c>
      <c r="AM19" s="8">
        <v>0</v>
      </c>
      <c r="AN19" s="8">
        <v>0</v>
      </c>
    </row>
    <row r="20" s="1" customFormat="1" ht="17.05" customHeight="1" spans="1:40">
      <c r="A20" s="9"/>
      <c r="B20" s="9"/>
      <c r="C20" s="9" t="s">
        <v>171</v>
      </c>
      <c r="D20" s="9"/>
      <c r="E20" s="9" t="s">
        <v>88</v>
      </c>
      <c r="F20" s="8">
        <v>111509.76</v>
      </c>
      <c r="G20" s="8">
        <v>111509.76</v>
      </c>
      <c r="H20" s="8">
        <v>111509.76</v>
      </c>
      <c r="I20" s="8">
        <v>111509.76</v>
      </c>
      <c r="J20" s="8">
        <v>0</v>
      </c>
      <c r="K20" s="8">
        <v>0</v>
      </c>
      <c r="L20" s="8">
        <v>0</v>
      </c>
      <c r="M20" s="8">
        <v>111509.76</v>
      </c>
      <c r="N20" s="8">
        <v>0</v>
      </c>
      <c r="O20" s="8">
        <f t="shared" si="2"/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12">
        <f t="shared" si="4"/>
        <v>0</v>
      </c>
      <c r="Y20" s="8">
        <v>0</v>
      </c>
      <c r="Z20" s="8">
        <v>0</v>
      </c>
      <c r="AA20" s="8">
        <v>0</v>
      </c>
      <c r="AB20" s="8">
        <v>0</v>
      </c>
      <c r="AC20" s="8">
        <v>0</v>
      </c>
      <c r="AD20" s="8">
        <v>0</v>
      </c>
      <c r="AE20" s="8">
        <v>0</v>
      </c>
      <c r="AF20" s="8">
        <v>0</v>
      </c>
      <c r="AG20" s="8">
        <v>0</v>
      </c>
      <c r="AH20" s="8">
        <v>0</v>
      </c>
      <c r="AI20" s="8">
        <v>0</v>
      </c>
      <c r="AJ20" s="8">
        <v>0</v>
      </c>
      <c r="AK20" s="8">
        <v>0</v>
      </c>
      <c r="AL20" s="8">
        <v>0</v>
      </c>
      <c r="AM20" s="8">
        <v>0</v>
      </c>
      <c r="AN20" s="8">
        <v>0</v>
      </c>
    </row>
    <row r="21" s="1" customFormat="1" ht="17.05" customHeight="1" spans="1:40">
      <c r="A21" s="9"/>
      <c r="B21" s="9"/>
      <c r="C21" s="9" t="s">
        <v>172</v>
      </c>
      <c r="D21" s="9"/>
      <c r="E21" s="9" t="s">
        <v>173</v>
      </c>
      <c r="F21" s="8">
        <v>163800</v>
      </c>
      <c r="G21" s="8">
        <v>163800</v>
      </c>
      <c r="H21" s="8">
        <v>163800</v>
      </c>
      <c r="I21" s="8">
        <v>163800</v>
      </c>
      <c r="J21" s="8">
        <v>163800</v>
      </c>
      <c r="K21" s="8">
        <v>0</v>
      </c>
      <c r="L21" s="8">
        <v>0</v>
      </c>
      <c r="M21" s="8">
        <v>0</v>
      </c>
      <c r="N21" s="8">
        <v>0</v>
      </c>
      <c r="O21" s="8">
        <f t="shared" si="2"/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12">
        <f t="shared" si="4"/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v>0</v>
      </c>
      <c r="AJ21" s="8">
        <v>0</v>
      </c>
      <c r="AK21" s="8">
        <v>0</v>
      </c>
      <c r="AL21" s="8">
        <v>0</v>
      </c>
      <c r="AM21" s="8">
        <v>0</v>
      </c>
      <c r="AN21" s="8">
        <v>0</v>
      </c>
    </row>
    <row r="22" s="1" customFormat="1" ht="14.3" customHeight="1" spans="1:40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</row>
    <row r="23" s="1" customFormat="1" ht="14.3" customHeight="1" spans="1:40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</row>
    <row r="24" s="1" customFormat="1" ht="14.3" customHeight="1" spans="1:40">
      <c r="A24" s="4"/>
      <c r="B24" s="4"/>
      <c r="C24" s="4"/>
      <c r="D24" s="4"/>
      <c r="E24" s="4"/>
      <c r="F24" s="10"/>
      <c r="G24" s="4"/>
      <c r="H24" s="11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</row>
    <row r="25" s="1" customFormat="1" ht="14.3" customHeight="1" spans="1:40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</row>
    <row r="26" s="1" customFormat="1" ht="14.3" customHeight="1" spans="1:40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</row>
    <row r="27" s="1" customFormat="1" ht="14.3" customHeight="1" spans="1:40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 t="s">
        <v>174</v>
      </c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</row>
  </sheetData>
  <mergeCells count="38">
    <mergeCell ref="A1:AN1"/>
    <mergeCell ref="A2:AM2"/>
    <mergeCell ref="G3:AJ3"/>
    <mergeCell ref="H4:AI4"/>
    <mergeCell ref="I5:W5"/>
    <mergeCell ref="X5:AH5"/>
    <mergeCell ref="O6:U6"/>
    <mergeCell ref="Z6:AC6"/>
    <mergeCell ref="A6:A7"/>
    <mergeCell ref="B6:B7"/>
    <mergeCell ref="C6:C7"/>
    <mergeCell ref="D3:D7"/>
    <mergeCell ref="E3:E7"/>
    <mergeCell ref="F3:F7"/>
    <mergeCell ref="G4:G7"/>
    <mergeCell ref="H5:H7"/>
    <mergeCell ref="I6:I7"/>
    <mergeCell ref="J6:J7"/>
    <mergeCell ref="K6:K7"/>
    <mergeCell ref="L6:L7"/>
    <mergeCell ref="M6:M7"/>
    <mergeCell ref="N6:N7"/>
    <mergeCell ref="V6:V7"/>
    <mergeCell ref="W6:W7"/>
    <mergeCell ref="X6:X7"/>
    <mergeCell ref="Y6:Y7"/>
    <mergeCell ref="AD6:AD7"/>
    <mergeCell ref="AE6:AE7"/>
    <mergeCell ref="AF6:AF7"/>
    <mergeCell ref="AG6:AG7"/>
    <mergeCell ref="AH6:AH7"/>
    <mergeCell ref="AI5:AI7"/>
    <mergeCell ref="AJ4:AJ7"/>
    <mergeCell ref="AK3:AK7"/>
    <mergeCell ref="AL3:AL7"/>
    <mergeCell ref="AM3:AM7"/>
    <mergeCell ref="AN3:AN7"/>
    <mergeCell ref="A3:C5"/>
  </mergeCells>
  <pageMargins left="0.195833333333333" right="0.195833333333333" top="0.195833333333333" bottom="0.195833333333333" header="0.5" footer="0.5"/>
  <pageSetup paperSize="9" scale="5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批复1收支 预 算 总 表</vt:lpstr>
      <vt:lpstr>批复2支出预算经济分类明细表</vt:lpstr>
      <vt:lpstr>批复03项目支出预算明细表</vt:lpstr>
      <vt:lpstr>批复04单位支出预算明细表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老狙少操丛</cp:lastModifiedBy>
  <dcterms:created xsi:type="dcterms:W3CDTF">2024-04-11T07:33:00Z</dcterms:created>
  <dcterms:modified xsi:type="dcterms:W3CDTF">2025-04-03T06:45:49Z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0CEDEDAD4C4A43F09FB0D674E57AC52A_11</vt:lpwstr>
  </property>
  <property fmtid="{D5CDD505-2E9C-101B-9397-08002B2CF9AE}" pid="3" name="KSOProductBuildVer">
    <vt:lpwstr>2052-12.1.0.20305</vt:lpwstr>
  </property>
</Properties>
</file>