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externalReferences>
    <externalReference r:id="rId11"/>
  </externalReferences>
  <definedNames>
    <definedName name="_Fill" hidden="1">[1]eqpmad2!#REF!</definedName>
  </definedNames>
  <calcPr calcId="144525"/>
</workbook>
</file>

<file path=xl/sharedStrings.xml><?xml version="1.0" encoding="utf-8"?>
<sst xmlns="http://schemas.openxmlformats.org/spreadsheetml/2006/main" count="356" uniqueCount="234">
  <si>
    <t>附件1:</t>
  </si>
  <si>
    <t xml:space="preserve"> </t>
  </si>
  <si>
    <t>盘州市石桥镇中心校2024年预算公开表</t>
  </si>
  <si>
    <t xml:space="preserve">盘州市石桥镇中心校 </t>
  </si>
  <si>
    <t>编制</t>
  </si>
  <si>
    <t xml:space="preserve">    经办人：杨金培              联系电话: 18083691568 </t>
  </si>
  <si>
    <t>表1</t>
  </si>
  <si>
    <t>盘州市石桥镇中心校2024年部门收支预算总表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</si>
  <si>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</si>
  <si>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</si>
  <si>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</si>
  <si>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</si>
  <si>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</si>
  <si>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</si>
  <si>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</si>
  <si>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</si>
  <si>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</si>
  <si>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</si>
  <si>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</si>
  <si>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</si>
  <si>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</si>
  <si>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</si>
  <si>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</si>
  <si>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</si>
  <si>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</si>
  <si>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</si>
  <si>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</si>
  <si>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</si>
  <si>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</si>
  <si>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</si>
  <si>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</si>
  <si>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</si>
  <si>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</si>
  <si>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</si>
  <si>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</si>
  <si>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</si>
  <si>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</si>
  <si>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</si>
  <si>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</si>
  <si>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</si>
  <si>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</si>
  <si>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</si>
  <si>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</si>
  <si>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</si>
  <si>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</si>
  <si>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</si>
  <si>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</si>
  <si>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</si>
  <si>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</si>
  <si>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</si>
  <si>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</si>
  <si>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</si>
  <si>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</si>
  <si>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</si>
  <si>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</si>
  <si>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</si>
  <si>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</si>
  <si>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</si>
  <si>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</si>
  <si>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</si>
  <si>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</si>
  <si>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盘州市石桥镇中心校2024年部门收入总体情况表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</si>
  <si>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</si>
  <si>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</si>
  <si>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</si>
  <si>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</si>
  <si>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</si>
  <si>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</si>
  <si>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</si>
  <si>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</si>
  <si>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</si>
  <si>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</si>
  <si>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</si>
  <si>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</si>
  <si>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教育支出</t>
  </si>
  <si>
    <t>教育管理事务</t>
  </si>
  <si>
    <t>一般行政管理事务</t>
  </si>
  <si>
    <t>普通教育</t>
  </si>
  <si>
    <t>学前教育</t>
  </si>
  <si>
    <t>小学教育</t>
  </si>
  <si>
    <t>初中教育</t>
  </si>
  <si>
    <t>高等教育</t>
  </si>
  <si>
    <t>其他普通教育支出</t>
  </si>
  <si>
    <t>职业教育</t>
  </si>
  <si>
    <t>其他职业教育支出</t>
  </si>
  <si>
    <t>教育费附加安排的支出</t>
  </si>
  <si>
    <t>农村中小学校舍建设</t>
  </si>
  <si>
    <t>其他教育费附加安排的支出</t>
  </si>
  <si>
    <t>其他教育支出</t>
  </si>
  <si>
    <t>表3</t>
  </si>
  <si>
    <t>盘州市石桥镇中心校2024年部门支出总体情况表</t>
  </si>
  <si>
    <t>基本支出</t>
  </si>
  <si>
    <t>项目支出</t>
  </si>
  <si>
    <t>事业单位经营支出</t>
  </si>
  <si>
    <t>其他支出</t>
  </si>
  <si>
    <t>表4</t>
  </si>
  <si>
    <t>盘州市石桥镇中心校2024年财政拨款收支总体情况表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</si>
  <si>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</si>
  <si>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</si>
  <si>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</si>
  <si>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</si>
  <si>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</si>
  <si>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</si>
  <si>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</si>
  <si>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</si>
  <si>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</si>
  <si>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</si>
  <si>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</si>
  <si>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</si>
  <si>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</si>
  <si>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</si>
  <si>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</si>
  <si>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</si>
  <si>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</si>
  <si>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盘州市石桥镇中心校2024年一般公共预算支出情况表</t>
  </si>
  <si>
    <t>表6</t>
  </si>
  <si>
    <t>盘州市石桥镇中心校2023年一般公共预算基本支出情况表（按经济分类）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</si>
  <si>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</si>
  <si>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</si>
  <si>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</si>
  <si>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</si>
  <si>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</si>
  <si>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对事业单位经常性补助</t>
  </si>
  <si>
    <t>301</t>
  </si>
  <si>
    <t>工资福利支出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</si>
  <si>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</si>
  <si>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</si>
  <si>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</si>
  <si>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</si>
  <si>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</si>
  <si>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</si>
  <si>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</si>
  <si>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</si>
  <si>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</si>
  <si>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</si>
  <si>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</si>
  <si>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</si>
  <si>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</si>
  <si>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</si>
  <si>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</si>
  <si>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</si>
  <si>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</si>
  <si>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>住房公积金</t>
  </si>
  <si>
    <t xml:space="preserve">  30199</t>
  </si>
  <si>
    <t>其他工资福利支出</t>
  </si>
  <si>
    <t>商品和服务支出</t>
  </si>
  <si>
    <t>302</t>
  </si>
  <si>
    <t xml:space="preserve">  30201</t>
  </si>
  <si>
    <t>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</si>
  <si>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</si>
  <si>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</si>
  <si>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</si>
  <si>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</si>
  <si>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</si>
  <si>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</si>
  <si>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</si>
  <si>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</si>
  <si>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</si>
  <si>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</si>
  <si>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</si>
  <si>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</si>
  <si>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</si>
  <si>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</si>
  <si>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</si>
  <si>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</si>
  <si>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</si>
  <si>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>工会经费</t>
  </si>
  <si>
    <t xml:space="preserve">  30229</t>
  </si>
  <si>
    <t>福利费</t>
  </si>
  <si>
    <t xml:space="preserve">  30216</t>
  </si>
  <si>
    <t>培训费</t>
  </si>
  <si>
    <t xml:space="preserve">  30231</t>
  </si>
  <si>
    <t xml:space="preserve">  公务用车运行维护费</t>
  </si>
  <si>
    <t>对个人和家庭的补助</t>
  </si>
  <si>
    <t>303</t>
  </si>
  <si>
    <t xml:space="preserve">  50901</t>
  </si>
  <si>
    <t xml:space="preserve">  30304</t>
  </si>
  <si>
    <t xml:space="preserve">  抚恤金</t>
  </si>
  <si>
    <t xml:space="preserve">  30305</t>
  </si>
  <si>
    <t>生活补助</t>
  </si>
  <si>
    <t xml:space="preserve">  30302</t>
  </si>
  <si>
    <t>退休费</t>
  </si>
  <si>
    <t>表7</t>
  </si>
  <si>
    <t xml:space="preserve">盘州市石桥镇中心校2024年一般公共预算“三公”经费支出情况表                   </t>
  </si>
  <si>
    <t>2023年初预算数</t>
  </si>
  <si>
    <t>2024年初预算数</t>
  </si>
  <si>
    <t>2024年与上年预算数相比增减变化比率(%)</t>
  </si>
  <si>
    <t>2024年与上年预算数相比增减变化原因</t>
  </si>
  <si>
    <t>2024年“三公”经费支出占公共财政预算支出的比重(%)</t>
  </si>
  <si>
    <t>与上年持平</t>
  </si>
  <si>
    <t xml:space="preserve"> 一、 因公出国（境）费</t>
  </si>
  <si>
    <t>由财政统筹控制，本单位无该项经费</t>
  </si>
  <si>
    <t xml:space="preserve"> 二、公务接待费</t>
  </si>
  <si>
    <t>与2023年相比呈减少趋势。主要原因是继续严格执行相关规定，规范、减少公务接待。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</si>
  <si>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</si>
  <si>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</si>
  <si>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</si>
  <si>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</si>
  <si>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</si>
  <si>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盘州市石桥镇中心校2024年机关运行经费（公用经费）支出明细表</t>
  </si>
  <si>
    <t>编码</t>
  </si>
  <si>
    <t>项目名称</t>
  </si>
  <si>
    <t>30201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</si>
  <si>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</si>
  <si>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</si>
  <si>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</si>
  <si>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</si>
  <si>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</si>
  <si>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</si>
  <si>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</si>
  <si>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</si>
  <si>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</si>
  <si>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</si>
  <si>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</si>
  <si>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</si>
  <si>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</si>
  <si>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</si>
  <si>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30229</t>
  </si>
  <si>
    <t>30239</t>
  </si>
  <si>
    <t>30215</t>
  </si>
  <si>
    <t>30226</t>
  </si>
  <si>
    <t>劳务费</t>
  </si>
  <si>
    <t>30217</t>
  </si>
  <si>
    <t>公务接待费</t>
  </si>
  <si>
    <t>30213</t>
  </si>
  <si>
    <t>维修(护)费</t>
  </si>
  <si>
    <t>30231</t>
  </si>
  <si>
    <t>公务用车运行维护费</t>
  </si>
  <si>
    <t>30299</t>
  </si>
  <si>
    <t>其他商品和服务支出</t>
  </si>
  <si>
    <t>...................</t>
  </si>
  <si>
    <t>表9</t>
  </si>
  <si>
    <t>盘州市石桥镇中心校2024年政府性基金预算支出情况表</t>
  </si>
  <si>
    <t>本单位无政府性基金预算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</si>
</sst>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theme="1"/>
      <name val="仿宋_GB2312"/>
      <charset val="134"/>
    </font>
    <font>
      <sz val="8"/>
      <name val="SimSun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30" fillId="1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8" xfId="0" applyFont="1" applyBorder="1">
      <alignment vertical="center"/>
    </xf>
    <xf numFmtId="177" fontId="0" fillId="0" borderId="3" xfId="0" applyNumberFormat="1" applyFont="1" applyBorder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4" fontId="2" fillId="0" borderId="16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opLeftCell="A4" workbookViewId="0">
      <selection activeCell="B5" sqref="B5"/>
    </sheetView>
  </sheetViews>
  <sheetFormatPr defaultColWidth="9" defaultRowHeight="14.25" outlineLevelRow="7" outlineLevelCol="3"/>
  <cols>
    <col min="1" max="1" width="5" style="72" customWidth="1"/>
    <col min="2" max="2" width="110" style="72" customWidth="1"/>
    <col min="3" max="3" width="5.1" style="72" customWidth="1"/>
    <col min="4" max="16384" width="9" style="72"/>
  </cols>
  <sheetData>
    <row r="1" s="72" customFormat="1" ht="17" customHeight="1" spans="1:4">
      <c r="A1" s="73"/>
      <c r="B1" s="74" t="s">
        <v>0</v>
      </c>
      <c r="C1" s="75"/>
      <c r="D1" s="72" t="s">
        <v>1</v>
      </c>
    </row>
    <row r="2" s="72" customFormat="1" ht="72.75" customHeight="1" spans="1:3">
      <c r="A2" s="75"/>
      <c r="B2" s="76" t="s">
        <v>2</v>
      </c>
      <c r="C2" s="75"/>
    </row>
    <row r="3" s="72" customFormat="1" ht="51" customHeight="1" spans="1:3">
      <c r="A3" s="75"/>
      <c r="B3" s="77"/>
      <c r="C3" s="75"/>
    </row>
    <row r="4" s="72" customFormat="1" ht="94.5" customHeight="1" spans="1:3">
      <c r="A4" s="75"/>
      <c r="B4" s="78" t="s">
        <v>3</v>
      </c>
      <c r="C4" s="75"/>
    </row>
    <row r="5" s="72" customFormat="1" ht="81.75" customHeight="1" spans="1:3">
      <c r="A5" s="75"/>
      <c r="B5" s="79" t="s">
        <v>4</v>
      </c>
      <c r="C5" s="75"/>
    </row>
    <row r="6" s="72" customFormat="1" ht="52.05" customHeight="1" spans="1:3">
      <c r="A6" s="75"/>
      <c r="B6" s="80"/>
      <c r="C6" s="75"/>
    </row>
    <row r="7" s="72" customFormat="1" ht="52.05" customHeight="1" spans="1:3">
      <c r="A7" s="75"/>
      <c r="B7" s="81" t="s">
        <v>5</v>
      </c>
      <c r="C7" s="75"/>
    </row>
    <row r="8" s="72" customFormat="1" ht="35.4" customHeight="1" spans="1:3">
      <c r="A8" s="75"/>
      <c r="B8" s="82"/>
      <c r="C8" s="7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15" workbookViewId="0">
      <selection activeCell="H5" sqref="H5"/>
    </sheetView>
  </sheetViews>
  <sheetFormatPr defaultColWidth="10" defaultRowHeight="13.5" outlineLevelCol="3"/>
  <cols>
    <col min="1" max="1" width="43.6" customWidth="1"/>
    <col min="2" max="2" width="17.9583333333333" customWidth="1"/>
    <col min="3" max="3" width="43.6" customWidth="1"/>
    <col min="4" max="4" width="17.9583333333333" customWidth="1"/>
  </cols>
  <sheetData>
    <row r="1" customFormat="1" ht="14.3" customHeight="1" spans="1:4">
      <c r="A1" s="22" t="s">
        <v>6</v>
      </c>
      <c r="B1" s="22"/>
      <c r="C1" s="22"/>
      <c r="D1" s="22"/>
    </row>
    <row r="2" customFormat="1" ht="22.75" customHeight="1" spans="1:4">
      <c r="A2" s="11" t="s">
        <v>7</v>
      </c>
      <c r="B2" s="11"/>
      <c r="C2" s="11"/>
      <c r="D2" s="11"/>
    </row>
    <row r="3" customFormat="1" ht="15.65" customHeight="1" spans="1:4">
      <c r="A3" s="22" t="s">
        <v>8</v>
      </c>
      <c r="B3" s="22"/>
      <c r="C3" s="22"/>
      <c r="D3" s="2" t="s">
        <v>9</v>
      </c>
    </row>
    <row r="4" customFormat="1" ht="17.05" customHeight="1" spans="1:4">
      <c r="A4" s="14" t="s">
        <v>10</v>
      </c>
      <c r="B4" s="14"/>
      <c r="C4" s="14" t="s">
        <v>11</v>
      </c>
      <c r="D4" s="14"/>
    </row>
    <row r="5" customFormat="1" ht="17.05" customHeight="1" spans="1:4">
      <c r="A5" s="14" t="s">
        <v>12</v>
      </c>
      <c r="B5" s="14" t="s">
        <v>13</v>
      </c>
      <c r="C5" s="14" t="s">
        <v>12</v>
      </c>
      <c r="D5" s="14" t="s">
        <v>13</v>
      </c>
    </row>
    <row r="6" customFormat="1" ht="17.05" customHeight="1" spans="1:4">
      <c r="A6" s="12" t="s">
        <v>14</v>
      </c>
      <c r="B6" s="52">
        <v>8277.87</v>
      </c>
      <c r="C6" s="12" t="s">
        <v>15</v>
      </c>
      <c r="D6" s="52"/>
    </row>
    <row r="7" customFormat="1" ht="17.05" customHeight="1" spans="1:4">
      <c r="A7" s="12" t="s">
        <v>16</v>
      </c>
      <c r="B7" s="52"/>
      <c r="C7" s="12" t="s">
        <v>17</v>
      </c>
      <c r="D7" s="52"/>
    </row>
    <row r="8" customFormat="1" ht="17.05" customHeight="1" spans="1:4">
      <c r="A8" s="12" t="s">
        <v>18</v>
      </c>
      <c r="B8" s="52"/>
      <c r="C8" s="12" t="s">
        <v>19</v>
      </c>
      <c r="D8" s="52"/>
    </row>
    <row r="9" customFormat="1" ht="17.05" customHeight="1" spans="1:4">
      <c r="A9" s="12" t="s">
        <v>20</v>
      </c>
      <c r="B9" s="52"/>
      <c r="C9" s="12" t="s">
        <v>21</v>
      </c>
      <c r="D9" s="52"/>
    </row>
    <row r="10" customFormat="1" ht="17.05" customHeight="1" spans="1:4">
      <c r="A10" s="12" t="s">
        <v>22</v>
      </c>
      <c r="B10" s="52"/>
      <c r="C10" s="12" t="s">
        <v>23</v>
      </c>
      <c r="D10" s="13">
        <v>9047.02</v>
      </c>
    </row>
    <row r="11" customFormat="1" ht="17.05" customHeight="1" spans="1:4">
      <c r="A11" s="12" t="s">
        <v>24</v>
      </c>
      <c r="B11" s="12"/>
      <c r="C11" s="12" t="s">
        <v>25</v>
      </c>
      <c r="D11" s="52"/>
    </row>
    <row r="12" customFormat="1" ht="17.05" customHeight="1" spans="1:4">
      <c r="A12" s="12" t="s">
        <v>26</v>
      </c>
      <c r="B12" s="12"/>
      <c r="C12" s="12" t="s">
        <v>27</v>
      </c>
      <c r="D12" s="52"/>
    </row>
    <row r="13" customFormat="1" ht="17.05" customHeight="1" spans="1:4">
      <c r="A13" s="12" t="s">
        <v>28</v>
      </c>
      <c r="B13" s="12"/>
      <c r="C13" s="12" t="s">
        <v>29</v>
      </c>
      <c r="D13" s="52"/>
    </row>
    <row r="14" customFormat="1" ht="17.05" customHeight="1" spans="1:4">
      <c r="A14" s="12" t="s">
        <v>30</v>
      </c>
      <c r="B14" s="12"/>
      <c r="C14" s="12" t="s">
        <v>31</v>
      </c>
      <c r="D14" s="52"/>
    </row>
    <row r="15" customFormat="1" ht="17.05" customHeight="1" spans="1:4">
      <c r="A15" s="12"/>
      <c r="B15" s="12"/>
      <c r="C15" s="12" t="s">
        <v>32</v>
      </c>
      <c r="D15" s="52"/>
    </row>
    <row r="16" customFormat="1" ht="17.05" customHeight="1" spans="1:4">
      <c r="A16" s="12"/>
      <c r="B16" s="12"/>
      <c r="C16" s="12" t="s">
        <v>33</v>
      </c>
      <c r="D16" s="52"/>
    </row>
    <row r="17" customFormat="1" ht="17.05" customHeight="1" spans="1:4">
      <c r="A17" s="12"/>
      <c r="B17" s="12"/>
      <c r="C17" s="12" t="s">
        <v>34</v>
      </c>
      <c r="D17" s="52"/>
    </row>
    <row r="18" customFormat="1" ht="17.05" customHeight="1" spans="1:4">
      <c r="A18" s="12"/>
      <c r="B18" s="12"/>
      <c r="C18" s="12" t="s">
        <v>35</v>
      </c>
      <c r="D18" s="52"/>
    </row>
    <row r="19" customFormat="1" ht="17.05" customHeight="1" spans="1:4">
      <c r="A19" s="12"/>
      <c r="B19" s="12"/>
      <c r="C19" s="12" t="s">
        <v>36</v>
      </c>
      <c r="D19" s="52"/>
    </row>
    <row r="20" customFormat="1" ht="17.05" customHeight="1" spans="1:4">
      <c r="A20" s="12"/>
      <c r="B20" s="12"/>
      <c r="C20" s="12" t="s">
        <v>37</v>
      </c>
      <c r="D20" s="52"/>
    </row>
    <row r="21" customFormat="1" ht="17.05" customHeight="1" spans="1:4">
      <c r="A21" s="12"/>
      <c r="B21" s="12"/>
      <c r="C21" s="12" t="s">
        <v>38</v>
      </c>
      <c r="D21" s="52"/>
    </row>
    <row r="22" customFormat="1" ht="17.05" customHeight="1" spans="1:4">
      <c r="A22" s="12"/>
      <c r="B22" s="12"/>
      <c r="C22" s="12" t="s">
        <v>39</v>
      </c>
      <c r="D22" s="52"/>
    </row>
    <row r="23" customFormat="1" ht="17.05" customHeight="1" spans="1:4">
      <c r="A23" s="12"/>
      <c r="B23" s="12"/>
      <c r="C23" s="12" t="s">
        <v>40</v>
      </c>
      <c r="D23" s="52"/>
    </row>
    <row r="24" customFormat="1" ht="17.05" customHeight="1" spans="1:4">
      <c r="A24" s="12"/>
      <c r="B24" s="12"/>
      <c r="C24" s="12" t="s">
        <v>41</v>
      </c>
      <c r="D24" s="52"/>
    </row>
    <row r="25" customFormat="1" ht="17.05" customHeight="1" spans="1:4">
      <c r="A25" s="12"/>
      <c r="B25" s="12"/>
      <c r="C25" s="12" t="s">
        <v>42</v>
      </c>
      <c r="D25" s="52"/>
    </row>
    <row r="26" customFormat="1" ht="17.05" customHeight="1" spans="1:4">
      <c r="A26" s="12"/>
      <c r="B26" s="12"/>
      <c r="C26" s="12" t="s">
        <v>43</v>
      </c>
      <c r="D26" s="52"/>
    </row>
    <row r="27" customFormat="1" ht="17.05" customHeight="1" spans="1:4">
      <c r="A27" s="12"/>
      <c r="B27" s="12"/>
      <c r="C27" s="12" t="s">
        <v>44</v>
      </c>
      <c r="D27" s="52"/>
    </row>
    <row r="28" customFormat="1" ht="17.05" customHeight="1" spans="1:4">
      <c r="A28" s="12"/>
      <c r="B28" s="12"/>
      <c r="C28" s="12" t="s">
        <v>45</v>
      </c>
      <c r="D28" s="52"/>
    </row>
    <row r="29" customFormat="1" ht="17.05" customHeight="1" spans="1:4">
      <c r="A29" s="12"/>
      <c r="B29" s="12"/>
      <c r="C29" s="12" t="s">
        <v>46</v>
      </c>
      <c r="D29" s="52"/>
    </row>
    <row r="30" customFormat="1" ht="17.05" customHeight="1" spans="1:4">
      <c r="A30" s="12"/>
      <c r="B30" s="12"/>
      <c r="C30" s="12" t="s">
        <v>47</v>
      </c>
      <c r="D30" s="52"/>
    </row>
    <row r="31" customFormat="1" ht="17.05" customHeight="1" spans="1:4">
      <c r="A31" s="12"/>
      <c r="B31" s="12"/>
      <c r="C31" s="12" t="s">
        <v>48</v>
      </c>
      <c r="D31" s="52"/>
    </row>
    <row r="32" customFormat="1" ht="17.05" customHeight="1" spans="1:4">
      <c r="A32" s="12"/>
      <c r="B32" s="12"/>
      <c r="C32" s="12" t="s">
        <v>49</v>
      </c>
      <c r="D32" s="52"/>
    </row>
    <row r="33" customFormat="1" ht="17.05" customHeight="1" spans="1:4">
      <c r="A33" s="12"/>
      <c r="B33" s="12"/>
      <c r="C33" s="12" t="s">
        <v>50</v>
      </c>
      <c r="D33" s="52"/>
    </row>
    <row r="34" customFormat="1" ht="17.05" customHeight="1" spans="1:4">
      <c r="A34" s="12"/>
      <c r="B34" s="12"/>
      <c r="C34" s="12" t="s">
        <v>51</v>
      </c>
      <c r="D34" s="52"/>
    </row>
    <row r="35" customFormat="1" ht="17.05" customHeight="1" spans="1:4">
      <c r="A35" s="12"/>
      <c r="B35" s="12"/>
      <c r="C35" s="12" t="s">
        <v>52</v>
      </c>
      <c r="D35" s="52"/>
    </row>
    <row r="36" customFormat="1" ht="17.05" customHeight="1" spans="1:4">
      <c r="A36" s="3" t="s">
        <v>53</v>
      </c>
      <c r="B36" s="15">
        <f>SUM(B6:B35)</f>
        <v>8277.87</v>
      </c>
      <c r="C36" s="3" t="s">
        <v>54</v>
      </c>
      <c r="D36" s="15">
        <v>9047.02</v>
      </c>
    </row>
    <row r="37" customFormat="1" ht="17.05" customHeight="1" spans="1:4">
      <c r="A37" s="12" t="s">
        <v>55</v>
      </c>
      <c r="B37" s="13">
        <v>769.15</v>
      </c>
      <c r="C37" s="12" t="s">
        <v>56</v>
      </c>
      <c r="D37" s="13"/>
    </row>
    <row r="38" customFormat="1" ht="17.05" customHeight="1" spans="1:4">
      <c r="A38" s="12"/>
      <c r="B38" s="12"/>
      <c r="C38" s="12"/>
      <c r="D38" s="13"/>
    </row>
    <row r="39" customFormat="1" ht="17.05" customHeight="1" spans="1:4">
      <c r="A39" s="3" t="s">
        <v>57</v>
      </c>
      <c r="B39" s="13">
        <f>B36+B37</f>
        <v>9047.02</v>
      </c>
      <c r="C39" s="3" t="s">
        <v>58</v>
      </c>
      <c r="D39" s="13">
        <f>D37+D36</f>
        <v>9047.02</v>
      </c>
    </row>
    <row r="40" customFormat="1" ht="14.3" customHeight="1" spans="1:4">
      <c r="A40" s="12" t="s">
        <v>59</v>
      </c>
      <c r="B40" s="12"/>
      <c r="C40" s="12"/>
      <c r="D40" s="12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workbookViewId="0">
      <selection activeCell="G16" sqref="G16"/>
    </sheetView>
  </sheetViews>
  <sheetFormatPr defaultColWidth="10" defaultRowHeight="13.5"/>
  <cols>
    <col min="1" max="3" width="7.69166666666667" customWidth="1"/>
    <col min="4" max="4" width="30.775" customWidth="1"/>
    <col min="5" max="11" width="17.9583333333333" customWidth="1"/>
    <col min="12" max="12" width="12.8166666666667" customWidth="1"/>
    <col min="13" max="13" width="9.76666666666667" customWidth="1"/>
  </cols>
  <sheetData>
    <row r="1" spans="1:1">
      <c r="A1" t="s">
        <v>60</v>
      </c>
    </row>
    <row r="2" customFormat="1" ht="22.75" customHeight="1" spans="1:12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customFormat="1" ht="15.65" customHeight="1" spans="12:12">
      <c r="L3" s="2" t="s">
        <v>9</v>
      </c>
    </row>
    <row r="4" customFormat="1" ht="22.6" customHeight="1" spans="1:12">
      <c r="A4" s="23" t="s">
        <v>62</v>
      </c>
      <c r="B4" s="23"/>
      <c r="C4" s="23"/>
      <c r="D4" s="23" t="s">
        <v>63</v>
      </c>
      <c r="E4" s="23" t="s">
        <v>64</v>
      </c>
      <c r="F4" s="23" t="s">
        <v>55</v>
      </c>
      <c r="G4" s="23" t="s">
        <v>65</v>
      </c>
      <c r="H4" s="23" t="s">
        <v>66</v>
      </c>
      <c r="I4" s="23" t="s">
        <v>67</v>
      </c>
      <c r="J4" s="23" t="s">
        <v>68</v>
      </c>
      <c r="K4" s="23" t="s">
        <v>69</v>
      </c>
      <c r="L4" s="23" t="s">
        <v>70</v>
      </c>
    </row>
    <row r="5" customFormat="1" ht="22.6" customHeight="1" spans="1:12">
      <c r="A5" s="23" t="s">
        <v>71</v>
      </c>
      <c r="B5" s="23" t="s">
        <v>72</v>
      </c>
      <c r="C5" s="23" t="s">
        <v>73</v>
      </c>
      <c r="D5" s="23"/>
      <c r="E5" s="23"/>
      <c r="F5" s="23"/>
      <c r="G5" s="23"/>
      <c r="H5" s="23"/>
      <c r="I5" s="23"/>
      <c r="J5" s="23"/>
      <c r="K5" s="23"/>
      <c r="L5" s="23"/>
    </row>
    <row r="6" customFormat="1" ht="14.3" customHeight="1" spans="1:12">
      <c r="A6" s="47"/>
      <c r="B6" s="47"/>
      <c r="C6" s="47"/>
      <c r="D6" s="35" t="s">
        <v>64</v>
      </c>
      <c r="E6" s="59"/>
      <c r="F6" s="59"/>
      <c r="G6" s="59"/>
      <c r="H6" s="59"/>
      <c r="I6" s="59"/>
      <c r="J6" s="59"/>
      <c r="K6" s="59"/>
      <c r="L6" s="47"/>
    </row>
    <row r="7" customFormat="1" ht="14.3" customHeight="1" spans="1:12">
      <c r="A7" s="45">
        <v>205</v>
      </c>
      <c r="B7" s="45"/>
      <c r="C7" s="37"/>
      <c r="D7" s="37" t="s">
        <v>74</v>
      </c>
      <c r="E7" s="38">
        <f>E10+E16+E18+E21+E8</f>
        <v>9047.02</v>
      </c>
      <c r="F7" s="38">
        <f>F10+F16+F18+F21+F8</f>
        <v>769.15</v>
      </c>
      <c r="G7" s="38">
        <f>G10+G16+G18+G21+G8</f>
        <v>8277.87</v>
      </c>
      <c r="H7" s="38">
        <v>0</v>
      </c>
      <c r="I7" s="38">
        <v>0</v>
      </c>
      <c r="J7" s="38">
        <v>0</v>
      </c>
      <c r="K7" s="38">
        <v>0</v>
      </c>
      <c r="L7" s="51"/>
    </row>
    <row r="8" customFormat="1" ht="14.3" customHeight="1" spans="1:12">
      <c r="A8" s="60"/>
      <c r="B8" s="61">
        <v>20501</v>
      </c>
      <c r="C8" s="62"/>
      <c r="D8" s="37" t="s">
        <v>75</v>
      </c>
      <c r="E8" s="38">
        <f>E9</f>
        <v>0.67</v>
      </c>
      <c r="F8" s="38">
        <f>F9</f>
        <v>0.67</v>
      </c>
      <c r="G8" s="38">
        <f>G9</f>
        <v>0</v>
      </c>
      <c r="H8" s="38"/>
      <c r="I8" s="38"/>
      <c r="J8" s="38"/>
      <c r="K8" s="38"/>
      <c r="L8" s="51"/>
    </row>
    <row r="9" customFormat="1" ht="14.3" customHeight="1" spans="1:12">
      <c r="A9" s="63"/>
      <c r="B9" s="61"/>
      <c r="C9" s="62">
        <v>2050102</v>
      </c>
      <c r="D9" s="37" t="s">
        <v>76</v>
      </c>
      <c r="E9" s="38">
        <f>F9</f>
        <v>0.67</v>
      </c>
      <c r="F9" s="38">
        <v>0.67</v>
      </c>
      <c r="G9" s="38"/>
      <c r="H9" s="38"/>
      <c r="I9" s="38"/>
      <c r="J9" s="38"/>
      <c r="K9" s="38"/>
      <c r="L9" s="51"/>
    </row>
    <row r="10" customFormat="1" ht="14.3" customHeight="1" spans="1:12">
      <c r="A10" s="63"/>
      <c r="B10" s="40">
        <v>20502</v>
      </c>
      <c r="C10" s="62"/>
      <c r="D10" s="37" t="s">
        <v>77</v>
      </c>
      <c r="E10" s="38">
        <f>E11+E12+E13+E14+E15</f>
        <v>9012.89</v>
      </c>
      <c r="F10" s="38">
        <f>F11+F12+F13+F14+F15</f>
        <v>735.02</v>
      </c>
      <c r="G10" s="38">
        <f>G11+G12+G13+G14+G15</f>
        <v>8277.87</v>
      </c>
      <c r="H10" s="38">
        <v>0</v>
      </c>
      <c r="I10" s="38">
        <v>0</v>
      </c>
      <c r="J10" s="38">
        <v>0</v>
      </c>
      <c r="K10" s="38">
        <v>0</v>
      </c>
      <c r="L10" s="51"/>
    </row>
    <row r="11" customFormat="1" ht="14.3" customHeight="1" spans="1:12">
      <c r="A11" s="63"/>
      <c r="B11" s="60"/>
      <c r="C11" s="62">
        <v>2050201</v>
      </c>
      <c r="D11" s="64" t="s">
        <v>78</v>
      </c>
      <c r="E11" s="38">
        <f>SUM(F11:G11)</f>
        <v>1209.56</v>
      </c>
      <c r="F11" s="53">
        <v>245.51</v>
      </c>
      <c r="G11" s="38">
        <v>964.05</v>
      </c>
      <c r="H11" s="38">
        <v>0</v>
      </c>
      <c r="I11" s="38">
        <v>0</v>
      </c>
      <c r="J11" s="38">
        <v>0</v>
      </c>
      <c r="K11" s="38">
        <v>0</v>
      </c>
      <c r="L11" s="51"/>
    </row>
    <row r="12" customFormat="1" ht="14.3" customHeight="1" spans="1:12">
      <c r="A12" s="63"/>
      <c r="B12" s="63"/>
      <c r="C12" s="62">
        <v>2050202</v>
      </c>
      <c r="D12" s="64" t="s">
        <v>79</v>
      </c>
      <c r="E12" s="38">
        <f t="shared" ref="E12:E22" si="0">SUM(F12:G12)</f>
        <v>4584.34</v>
      </c>
      <c r="F12" s="53">
        <v>178.58</v>
      </c>
      <c r="G12" s="38">
        <v>4405.76</v>
      </c>
      <c r="H12" s="38">
        <v>0</v>
      </c>
      <c r="I12" s="38">
        <v>0</v>
      </c>
      <c r="J12" s="38">
        <v>0</v>
      </c>
      <c r="K12" s="38">
        <v>0</v>
      </c>
      <c r="L12" s="51"/>
    </row>
    <row r="13" spans="1:12">
      <c r="A13" s="63"/>
      <c r="B13" s="63"/>
      <c r="C13" s="62">
        <v>2050203</v>
      </c>
      <c r="D13" s="64" t="s">
        <v>80</v>
      </c>
      <c r="E13" s="38">
        <f t="shared" si="0"/>
        <v>3072.51</v>
      </c>
      <c r="F13" s="53">
        <v>164.45</v>
      </c>
      <c r="G13" s="38">
        <v>2908.06</v>
      </c>
      <c r="H13" s="38">
        <v>0</v>
      </c>
      <c r="I13" s="38">
        <v>0</v>
      </c>
      <c r="J13" s="38">
        <v>0</v>
      </c>
      <c r="K13" s="38">
        <v>0</v>
      </c>
      <c r="L13" s="51"/>
    </row>
    <row r="14" spans="1:12">
      <c r="A14" s="63"/>
      <c r="B14" s="63"/>
      <c r="C14" s="44">
        <v>2050205</v>
      </c>
      <c r="D14" s="64" t="s">
        <v>81</v>
      </c>
      <c r="E14" s="38">
        <f t="shared" si="0"/>
        <v>0.6</v>
      </c>
      <c r="F14" s="53">
        <v>0.6</v>
      </c>
      <c r="G14" s="38"/>
      <c r="H14" s="38"/>
      <c r="I14" s="38"/>
      <c r="J14" s="38"/>
      <c r="K14" s="38"/>
      <c r="L14" s="51"/>
    </row>
    <row r="15" spans="1:12">
      <c r="A15" s="63"/>
      <c r="B15" s="67"/>
      <c r="C15" s="44">
        <v>2050299</v>
      </c>
      <c r="D15" s="64" t="s">
        <v>82</v>
      </c>
      <c r="E15" s="38">
        <f t="shared" si="0"/>
        <v>145.88</v>
      </c>
      <c r="F15" s="53">
        <v>145.88</v>
      </c>
      <c r="G15" s="38"/>
      <c r="H15" s="38"/>
      <c r="I15" s="38"/>
      <c r="J15" s="38"/>
      <c r="K15" s="38"/>
      <c r="L15" s="47"/>
    </row>
    <row r="16" spans="1:12">
      <c r="A16" s="63"/>
      <c r="B16" s="40">
        <v>20503</v>
      </c>
      <c r="C16" s="44"/>
      <c r="D16" s="64" t="s">
        <v>83</v>
      </c>
      <c r="E16" s="38">
        <f>E17</f>
        <v>2.4</v>
      </c>
      <c r="F16" s="38">
        <f>F17</f>
        <v>2.4</v>
      </c>
      <c r="G16" s="38"/>
      <c r="H16" s="38"/>
      <c r="I16" s="38"/>
      <c r="J16" s="38"/>
      <c r="K16" s="71"/>
      <c r="L16" s="8"/>
    </row>
    <row r="17" spans="1:12">
      <c r="A17" s="63"/>
      <c r="B17" s="40"/>
      <c r="C17" s="44">
        <v>2050399</v>
      </c>
      <c r="D17" s="64" t="s">
        <v>84</v>
      </c>
      <c r="E17" s="38">
        <f t="shared" si="0"/>
        <v>2.4</v>
      </c>
      <c r="F17" s="68">
        <v>2.4</v>
      </c>
      <c r="G17" s="38"/>
      <c r="H17" s="38"/>
      <c r="I17" s="38"/>
      <c r="J17" s="38"/>
      <c r="K17" s="71"/>
      <c r="L17" s="8"/>
    </row>
    <row r="18" spans="1:12">
      <c r="A18" s="63"/>
      <c r="B18" s="40">
        <v>20509</v>
      </c>
      <c r="C18" s="44"/>
      <c r="D18" s="64" t="s">
        <v>85</v>
      </c>
      <c r="E18" s="38">
        <f>E19+E20</f>
        <v>10.2</v>
      </c>
      <c r="F18" s="38">
        <f>F19+F20</f>
        <v>10.2</v>
      </c>
      <c r="G18" s="38"/>
      <c r="H18" s="38"/>
      <c r="I18" s="38"/>
      <c r="J18" s="38"/>
      <c r="K18" s="71"/>
      <c r="L18" s="8"/>
    </row>
    <row r="19" spans="1:12">
      <c r="A19" s="63"/>
      <c r="B19" s="60"/>
      <c r="C19" s="44">
        <v>2050901</v>
      </c>
      <c r="D19" s="64" t="s">
        <v>86</v>
      </c>
      <c r="E19" s="38">
        <f t="shared" si="0"/>
        <v>1.49</v>
      </c>
      <c r="F19" s="53">
        <v>1.49</v>
      </c>
      <c r="G19" s="38"/>
      <c r="H19" s="38"/>
      <c r="I19" s="38"/>
      <c r="J19" s="38"/>
      <c r="K19" s="71"/>
      <c r="L19" s="8"/>
    </row>
    <row r="20" spans="1:12">
      <c r="A20" s="63"/>
      <c r="B20" s="67"/>
      <c r="C20" s="44">
        <v>2050999</v>
      </c>
      <c r="D20" s="64" t="s">
        <v>87</v>
      </c>
      <c r="E20" s="38">
        <f t="shared" si="0"/>
        <v>8.71</v>
      </c>
      <c r="F20" s="53">
        <v>8.71</v>
      </c>
      <c r="G20" s="38"/>
      <c r="H20" s="38"/>
      <c r="I20" s="38"/>
      <c r="J20" s="38"/>
      <c r="K20" s="71"/>
      <c r="L20" s="8"/>
    </row>
    <row r="21" spans="1:12">
      <c r="A21" s="63"/>
      <c r="B21" s="42">
        <v>20599</v>
      </c>
      <c r="C21" s="44"/>
      <c r="D21" s="64" t="s">
        <v>88</v>
      </c>
      <c r="E21" s="38">
        <f>E22</f>
        <v>20.86</v>
      </c>
      <c r="F21" s="38">
        <f>F22</f>
        <v>20.86</v>
      </c>
      <c r="G21" s="38"/>
      <c r="H21" s="38">
        <v>0</v>
      </c>
      <c r="I21" s="38">
        <v>0</v>
      </c>
      <c r="J21" s="38">
        <v>0</v>
      </c>
      <c r="K21" s="71">
        <v>0</v>
      </c>
      <c r="L21" s="8"/>
    </row>
    <row r="22" spans="1:12">
      <c r="A22" s="67"/>
      <c r="B22" s="8"/>
      <c r="C22" s="69">
        <v>2059999</v>
      </c>
      <c r="D22" s="70" t="s">
        <v>88</v>
      </c>
      <c r="E22" s="38">
        <f t="shared" si="0"/>
        <v>20.86</v>
      </c>
      <c r="F22" s="53">
        <v>20.86</v>
      </c>
      <c r="G22" s="38"/>
      <c r="H22" s="38">
        <v>0</v>
      </c>
      <c r="I22" s="38">
        <v>0</v>
      </c>
      <c r="J22" s="38">
        <v>0</v>
      </c>
      <c r="K22" s="71">
        <v>0</v>
      </c>
      <c r="L22" s="8"/>
    </row>
    <row r="23" spans="1:12">
      <c r="A23" s="8"/>
      <c r="B23" s="8"/>
      <c r="C23" s="8"/>
      <c r="D23" s="8"/>
      <c r="E23" s="59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59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59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59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59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59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59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15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15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15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15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15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15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15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15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15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15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15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15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15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15"/>
      <c r="F43" s="8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15"/>
      <c r="F44" s="8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15"/>
      <c r="F45" s="8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15"/>
      <c r="F46" s="8"/>
      <c r="G46" s="8"/>
      <c r="H46" s="8"/>
      <c r="I46" s="8"/>
      <c r="J46" s="8"/>
      <c r="K46" s="8"/>
      <c r="L46" s="8"/>
    </row>
  </sheetData>
  <mergeCells count="14">
    <mergeCell ref="A2:L2"/>
    <mergeCell ref="A4:C4"/>
    <mergeCell ref="A8:A22"/>
    <mergeCell ref="B11:B15"/>
    <mergeCell ref="B19:B20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"/>
  <sheetViews>
    <sheetView workbookViewId="0">
      <selection activeCell="H17" sqref="H17"/>
    </sheetView>
  </sheetViews>
  <sheetFormatPr defaultColWidth="10" defaultRowHeight="13.5"/>
  <cols>
    <col min="1" max="3" width="7.69166666666667" customWidth="1"/>
    <col min="4" max="4" width="30.775" customWidth="1"/>
    <col min="5" max="5" width="17.9583333333333" customWidth="1"/>
    <col min="6" max="9" width="15.3833333333333" customWidth="1"/>
    <col min="10" max="10" width="12.8166666666667" customWidth="1"/>
    <col min="11" max="11" width="9.76666666666667" customWidth="1"/>
  </cols>
  <sheetData>
    <row r="1" spans="1:1">
      <c r="A1" t="s">
        <v>89</v>
      </c>
    </row>
    <row r="2" customFormat="1" ht="22.75" customHeight="1" spans="1:10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</row>
    <row r="3" customFormat="1" ht="15.65" customHeight="1" spans="10:10">
      <c r="J3" s="2" t="s">
        <v>9</v>
      </c>
    </row>
    <row r="4" customFormat="1" ht="22.6" customHeight="1" spans="1:10">
      <c r="A4" s="23" t="s">
        <v>62</v>
      </c>
      <c r="B4" s="23"/>
      <c r="C4" s="23"/>
      <c r="D4" s="23" t="s">
        <v>63</v>
      </c>
      <c r="E4" s="23" t="s">
        <v>64</v>
      </c>
      <c r="F4" s="23" t="s">
        <v>91</v>
      </c>
      <c r="G4" s="23" t="s">
        <v>92</v>
      </c>
      <c r="H4" s="23" t="s">
        <v>93</v>
      </c>
      <c r="I4" s="23" t="s">
        <v>94</v>
      </c>
      <c r="J4" s="23" t="s">
        <v>70</v>
      </c>
    </row>
    <row r="5" customFormat="1" ht="22.6" customHeight="1" spans="1:10">
      <c r="A5" s="35" t="s">
        <v>71</v>
      </c>
      <c r="B5" s="35" t="s">
        <v>72</v>
      </c>
      <c r="C5" s="35" t="s">
        <v>73</v>
      </c>
      <c r="D5" s="35"/>
      <c r="E5" s="35"/>
      <c r="F5" s="35"/>
      <c r="G5" s="35"/>
      <c r="H5" s="35"/>
      <c r="I5" s="35"/>
      <c r="J5" s="35"/>
    </row>
    <row r="6" customFormat="1" ht="14.3" customHeight="1" spans="1:10">
      <c r="A6" s="42"/>
      <c r="B6" s="42"/>
      <c r="C6" s="42"/>
      <c r="D6" s="40" t="s">
        <v>64</v>
      </c>
      <c r="E6" s="59"/>
      <c r="F6" s="59"/>
      <c r="G6" s="59"/>
      <c r="H6" s="59"/>
      <c r="I6" s="59"/>
      <c r="J6" s="42"/>
    </row>
    <row r="7" customFormat="1" ht="14.3" customHeight="1" spans="1:10">
      <c r="A7" s="45">
        <v>205</v>
      </c>
      <c r="B7" s="45"/>
      <c r="C7" s="37"/>
      <c r="D7" s="37" t="s">
        <v>74</v>
      </c>
      <c r="E7" s="38">
        <f t="shared" ref="E7:G7" si="0">E8+E10+E16+E18+E21</f>
        <v>9047.02</v>
      </c>
      <c r="F7" s="38">
        <f t="shared" si="0"/>
        <v>7990.97</v>
      </c>
      <c r="G7" s="38">
        <f t="shared" si="0"/>
        <v>1056.05</v>
      </c>
      <c r="H7" s="53">
        <v>0</v>
      </c>
      <c r="I7" s="53">
        <v>0</v>
      </c>
      <c r="J7" s="51"/>
    </row>
    <row r="8" customFormat="1" ht="14.3" customHeight="1" spans="1:10">
      <c r="A8" s="60"/>
      <c r="B8" s="61">
        <v>20501</v>
      </c>
      <c r="C8" s="62"/>
      <c r="D8" s="37" t="s">
        <v>75</v>
      </c>
      <c r="E8" s="38">
        <f>E9</f>
        <v>0.67</v>
      </c>
      <c r="F8" s="53"/>
      <c r="G8" s="53">
        <f>G9</f>
        <v>0.67</v>
      </c>
      <c r="H8" s="53">
        <v>0</v>
      </c>
      <c r="I8" s="53">
        <v>0</v>
      </c>
      <c r="J8" s="51"/>
    </row>
    <row r="9" customFormat="1" ht="14.3" customHeight="1" spans="1:10">
      <c r="A9" s="63"/>
      <c r="B9" s="61"/>
      <c r="C9" s="62">
        <v>2050102</v>
      </c>
      <c r="D9" s="37" t="s">
        <v>76</v>
      </c>
      <c r="E9" s="38">
        <f>F9+G9+H9+I9</f>
        <v>0.67</v>
      </c>
      <c r="F9" s="53"/>
      <c r="G9" s="38">
        <v>0.67</v>
      </c>
      <c r="H9" s="53">
        <v>0</v>
      </c>
      <c r="I9" s="53">
        <v>0</v>
      </c>
      <c r="J9" s="51"/>
    </row>
    <row r="10" customFormat="1" ht="14.3" customHeight="1" spans="1:10">
      <c r="A10" s="63"/>
      <c r="B10" s="40">
        <v>20502</v>
      </c>
      <c r="C10" s="62"/>
      <c r="D10" s="37" t="s">
        <v>77</v>
      </c>
      <c r="E10" s="38">
        <f>E11+E12+E13+E14+E15</f>
        <v>9012.89</v>
      </c>
      <c r="F10" s="38">
        <f>F11+F12+F13</f>
        <v>7990.97</v>
      </c>
      <c r="G10" s="38">
        <f>G11+G12+G13+G14+G15</f>
        <v>1021.92</v>
      </c>
      <c r="H10" s="53">
        <v>0</v>
      </c>
      <c r="I10" s="53">
        <v>0</v>
      </c>
      <c r="J10" s="51"/>
    </row>
    <row r="11" customFormat="1" ht="14.3" customHeight="1" spans="1:10">
      <c r="A11" s="63"/>
      <c r="B11" s="60"/>
      <c r="C11" s="62">
        <v>2050201</v>
      </c>
      <c r="D11" s="64" t="s">
        <v>78</v>
      </c>
      <c r="E11" s="38">
        <f t="shared" ref="E10:E22" si="1">F11+G11+H11+I11</f>
        <v>1209.56</v>
      </c>
      <c r="F11" s="65">
        <v>690.55</v>
      </c>
      <c r="G11" s="53">
        <v>519.01</v>
      </c>
      <c r="H11" s="53">
        <v>0</v>
      </c>
      <c r="I11" s="53">
        <v>0</v>
      </c>
      <c r="J11" s="47"/>
    </row>
    <row r="12" customFormat="1" ht="14.3" customHeight="1" spans="1:10">
      <c r="A12" s="63"/>
      <c r="B12" s="63"/>
      <c r="C12" s="62">
        <v>2050202</v>
      </c>
      <c r="D12" s="64" t="s">
        <v>79</v>
      </c>
      <c r="E12" s="38">
        <f t="shared" si="1"/>
        <v>4584.34</v>
      </c>
      <c r="F12" s="66">
        <v>4405.76</v>
      </c>
      <c r="G12" s="53">
        <v>178.58</v>
      </c>
      <c r="H12" s="65">
        <v>0</v>
      </c>
      <c r="I12" s="65">
        <v>0</v>
      </c>
      <c r="J12" s="43"/>
    </row>
    <row r="13" spans="1:10">
      <c r="A13" s="63"/>
      <c r="B13" s="63"/>
      <c r="C13" s="62">
        <v>2050203</v>
      </c>
      <c r="D13" s="64" t="s">
        <v>80</v>
      </c>
      <c r="E13" s="38">
        <f t="shared" si="1"/>
        <v>3072.51</v>
      </c>
      <c r="F13" s="56">
        <v>2894.66</v>
      </c>
      <c r="G13" s="53">
        <v>177.85</v>
      </c>
      <c r="H13" s="8"/>
      <c r="I13" s="8"/>
      <c r="J13" s="8"/>
    </row>
    <row r="14" spans="1:10">
      <c r="A14" s="63"/>
      <c r="B14" s="63"/>
      <c r="C14" s="44">
        <v>2050205</v>
      </c>
      <c r="D14" s="64" t="s">
        <v>81</v>
      </c>
      <c r="E14" s="38">
        <f t="shared" si="1"/>
        <v>0.6</v>
      </c>
      <c r="F14" s="8"/>
      <c r="G14" s="53">
        <v>0.6</v>
      </c>
      <c r="H14" s="8"/>
      <c r="I14" s="8"/>
      <c r="J14" s="8"/>
    </row>
    <row r="15" spans="1:10">
      <c r="A15" s="63"/>
      <c r="B15" s="67"/>
      <c r="C15" s="44">
        <v>2050299</v>
      </c>
      <c r="D15" s="64" t="s">
        <v>82</v>
      </c>
      <c r="E15" s="38">
        <f t="shared" si="1"/>
        <v>145.88</v>
      </c>
      <c r="F15" s="8"/>
      <c r="G15" s="53">
        <v>145.88</v>
      </c>
      <c r="H15" s="8"/>
      <c r="I15" s="8"/>
      <c r="J15" s="8"/>
    </row>
    <row r="16" spans="1:10">
      <c r="A16" s="63"/>
      <c r="B16" s="40">
        <v>20503</v>
      </c>
      <c r="C16" s="44"/>
      <c r="D16" s="64" t="s">
        <v>83</v>
      </c>
      <c r="E16" s="38">
        <f>E17</f>
        <v>2.4</v>
      </c>
      <c r="F16" s="8"/>
      <c r="G16" s="53">
        <f>G17</f>
        <v>2.4</v>
      </c>
      <c r="H16" s="8"/>
      <c r="I16" s="8"/>
      <c r="J16" s="8"/>
    </row>
    <row r="17" spans="1:10">
      <c r="A17" s="63"/>
      <c r="B17" s="40"/>
      <c r="C17" s="44">
        <v>2050399</v>
      </c>
      <c r="D17" s="64" t="s">
        <v>84</v>
      </c>
      <c r="E17" s="38">
        <f t="shared" si="1"/>
        <v>2.4</v>
      </c>
      <c r="F17" s="8"/>
      <c r="G17" s="68">
        <v>2.4</v>
      </c>
      <c r="H17" s="8"/>
      <c r="I17" s="8"/>
      <c r="J17" s="8"/>
    </row>
    <row r="18" spans="1:10">
      <c r="A18" s="63"/>
      <c r="B18" s="40">
        <v>20509</v>
      </c>
      <c r="C18" s="44"/>
      <c r="D18" s="64" t="s">
        <v>85</v>
      </c>
      <c r="E18" s="38">
        <f>E19+E20</f>
        <v>10.2</v>
      </c>
      <c r="F18" s="8"/>
      <c r="G18" s="53">
        <f>G19+G20</f>
        <v>10.2</v>
      </c>
      <c r="H18" s="8"/>
      <c r="I18" s="8"/>
      <c r="J18" s="8"/>
    </row>
    <row r="19" spans="1:10">
      <c r="A19" s="63"/>
      <c r="B19" s="60"/>
      <c r="C19" s="44">
        <v>2050901</v>
      </c>
      <c r="D19" s="64" t="s">
        <v>86</v>
      </c>
      <c r="E19" s="38">
        <f t="shared" si="1"/>
        <v>1.49</v>
      </c>
      <c r="F19" s="8"/>
      <c r="G19" s="53">
        <v>1.49</v>
      </c>
      <c r="H19" s="8"/>
      <c r="I19" s="8"/>
      <c r="J19" s="8"/>
    </row>
    <row r="20" spans="1:10">
      <c r="A20" s="63"/>
      <c r="B20" s="67"/>
      <c r="C20" s="44">
        <v>2050999</v>
      </c>
      <c r="D20" s="64" t="s">
        <v>87</v>
      </c>
      <c r="E20" s="38">
        <f t="shared" si="1"/>
        <v>8.71</v>
      </c>
      <c r="F20" s="8"/>
      <c r="G20" s="53">
        <v>8.71</v>
      </c>
      <c r="H20" s="8"/>
      <c r="I20" s="8"/>
      <c r="J20" s="8"/>
    </row>
    <row r="21" spans="1:10">
      <c r="A21" s="63"/>
      <c r="B21" s="42">
        <v>20599</v>
      </c>
      <c r="C21" s="44"/>
      <c r="D21" s="64" t="s">
        <v>88</v>
      </c>
      <c r="E21" s="38">
        <f>E22</f>
        <v>20.86</v>
      </c>
      <c r="F21" s="8"/>
      <c r="G21" s="53">
        <f>G22</f>
        <v>20.86</v>
      </c>
      <c r="H21" s="8"/>
      <c r="I21" s="8"/>
      <c r="J21" s="8"/>
    </row>
    <row r="22" spans="1:10">
      <c r="A22" s="67"/>
      <c r="B22" s="8"/>
      <c r="C22" s="69">
        <v>2059999</v>
      </c>
      <c r="D22" s="70" t="s">
        <v>88</v>
      </c>
      <c r="E22" s="38">
        <f t="shared" si="1"/>
        <v>20.86</v>
      </c>
      <c r="F22" s="8"/>
      <c r="G22" s="53">
        <v>20.86</v>
      </c>
      <c r="H22" s="8"/>
      <c r="I22" s="8"/>
      <c r="J22" s="8"/>
    </row>
    <row r="23" spans="1:10">
      <c r="A23" s="8"/>
      <c r="B23" s="8"/>
      <c r="C23" s="8"/>
      <c r="D23" s="8"/>
      <c r="E23" s="59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59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59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59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59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59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59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59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59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59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59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59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59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59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59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59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59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59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59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59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59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59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59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59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59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59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59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59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59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59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59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59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59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mergeCells count="12">
    <mergeCell ref="A2:J2"/>
    <mergeCell ref="A4:C4"/>
    <mergeCell ref="A8:A22"/>
    <mergeCell ref="B11:B15"/>
    <mergeCell ref="B19:B20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selection activeCell="B36" sqref="B36"/>
    </sheetView>
  </sheetViews>
  <sheetFormatPr defaultColWidth="10" defaultRowHeight="13.5" outlineLevelCol="6"/>
  <cols>
    <col min="1" max="1" width="30.775" customWidth="1"/>
    <col min="2" max="2" width="17.9583333333333" customWidth="1"/>
    <col min="3" max="3" width="24" customWidth="1"/>
    <col min="4" max="4" width="11.7583333333333" customWidth="1"/>
    <col min="5" max="7" width="15.3833333333333" customWidth="1"/>
  </cols>
  <sheetData>
    <row r="1" spans="1:1">
      <c r="A1" t="s">
        <v>95</v>
      </c>
    </row>
    <row r="2" customFormat="1" ht="18" customHeight="1" spans="1:7">
      <c r="A2" s="11" t="s">
        <v>96</v>
      </c>
      <c r="B2" s="11"/>
      <c r="C2" s="11"/>
      <c r="D2" s="11"/>
      <c r="E2" s="11"/>
      <c r="F2" s="11"/>
      <c r="G2" s="11"/>
    </row>
    <row r="3" customFormat="1" ht="15.65" customHeight="1" spans="7:7">
      <c r="G3" s="2" t="s">
        <v>9</v>
      </c>
    </row>
    <row r="4" customFormat="1" ht="20" customHeight="1" spans="1:7">
      <c r="A4" s="23" t="s">
        <v>97</v>
      </c>
      <c r="B4" s="23"/>
      <c r="C4" s="23" t="s">
        <v>98</v>
      </c>
      <c r="D4" s="23"/>
      <c r="E4" s="23"/>
      <c r="F4" s="23"/>
      <c r="G4" s="23"/>
    </row>
    <row r="5" customFormat="1" ht="14.3" customHeight="1" spans="1:7">
      <c r="A5" s="23" t="s">
        <v>99</v>
      </c>
      <c r="B5" s="23" t="s">
        <v>13</v>
      </c>
      <c r="C5" s="23" t="s">
        <v>99</v>
      </c>
      <c r="D5" s="23" t="s">
        <v>64</v>
      </c>
      <c r="E5" s="23" t="s">
        <v>100</v>
      </c>
      <c r="F5" s="23" t="s">
        <v>101</v>
      </c>
      <c r="G5" s="23" t="s">
        <v>102</v>
      </c>
    </row>
    <row r="6" customFormat="1" ht="15.65" customHeight="1" spans="1:7">
      <c r="A6" s="51" t="s">
        <v>103</v>
      </c>
      <c r="B6" s="52">
        <v>8277.87</v>
      </c>
      <c r="C6" s="12" t="s">
        <v>15</v>
      </c>
      <c r="D6" s="53">
        <f>E6+F6+G6</f>
        <v>0</v>
      </c>
      <c r="E6" s="38"/>
      <c r="F6" s="38"/>
      <c r="G6" s="38"/>
    </row>
    <row r="7" customFormat="1" ht="15.65" customHeight="1" spans="1:7">
      <c r="A7" s="51" t="s">
        <v>104</v>
      </c>
      <c r="B7" s="52">
        <v>8277.87</v>
      </c>
      <c r="C7" s="12" t="s">
        <v>17</v>
      </c>
      <c r="D7" s="53">
        <f t="shared" ref="D7:D35" si="0">E7+F7+G7</f>
        <v>0</v>
      </c>
      <c r="E7" s="38"/>
      <c r="F7" s="38"/>
      <c r="G7" s="38"/>
    </row>
    <row r="8" customFormat="1" ht="15.65" customHeight="1" spans="1:7">
      <c r="A8" s="51" t="s">
        <v>105</v>
      </c>
      <c r="B8" s="38"/>
      <c r="C8" s="12" t="s">
        <v>19</v>
      </c>
      <c r="D8" s="53">
        <f t="shared" si="0"/>
        <v>0</v>
      </c>
      <c r="E8" s="38"/>
      <c r="F8" s="38"/>
      <c r="G8" s="38"/>
    </row>
    <row r="9" customFormat="1" ht="17.05" customHeight="1" spans="1:7">
      <c r="A9" s="51" t="s">
        <v>106</v>
      </c>
      <c r="B9" s="38"/>
      <c r="C9" s="12" t="s">
        <v>21</v>
      </c>
      <c r="D9" s="53">
        <f t="shared" si="0"/>
        <v>0</v>
      </c>
      <c r="E9" s="38"/>
      <c r="F9" s="38"/>
      <c r="G9" s="38"/>
    </row>
    <row r="10" customFormat="1" ht="17.05" customHeight="1" spans="1:7">
      <c r="A10" s="51"/>
      <c r="B10" s="51"/>
      <c r="C10" s="12" t="s">
        <v>23</v>
      </c>
      <c r="D10" s="53">
        <v>9173.863661</v>
      </c>
      <c r="E10" s="38">
        <v>8425.76</v>
      </c>
      <c r="F10" s="38"/>
      <c r="G10" s="38"/>
    </row>
    <row r="11" customFormat="1" ht="17.05" customHeight="1" spans="1:7">
      <c r="A11" s="51"/>
      <c r="B11" s="51"/>
      <c r="C11" s="12" t="s">
        <v>25</v>
      </c>
      <c r="D11" s="53">
        <f t="shared" si="0"/>
        <v>0</v>
      </c>
      <c r="E11" s="38"/>
      <c r="F11" s="38"/>
      <c r="G11" s="38"/>
    </row>
    <row r="12" customFormat="1" ht="14.3" customHeight="1" spans="1:7">
      <c r="A12" s="51"/>
      <c r="B12" s="51"/>
      <c r="C12" s="12" t="s">
        <v>27</v>
      </c>
      <c r="D12" s="53">
        <f t="shared" si="0"/>
        <v>0</v>
      </c>
      <c r="E12" s="38"/>
      <c r="F12" s="38"/>
      <c r="G12" s="38"/>
    </row>
    <row r="13" customFormat="1" ht="14.3" customHeight="1" spans="1:7">
      <c r="A13" s="51"/>
      <c r="B13" s="51"/>
      <c r="C13" s="12" t="s">
        <v>29</v>
      </c>
      <c r="D13" s="53">
        <f t="shared" si="0"/>
        <v>0</v>
      </c>
      <c r="E13" s="38"/>
      <c r="F13" s="38"/>
      <c r="G13" s="38"/>
    </row>
    <row r="14" customFormat="1" ht="14.3" customHeight="1" spans="1:7">
      <c r="A14" s="51"/>
      <c r="B14" s="51"/>
      <c r="C14" s="12" t="s">
        <v>31</v>
      </c>
      <c r="D14" s="53">
        <f t="shared" si="0"/>
        <v>0</v>
      </c>
      <c r="E14" s="38"/>
      <c r="F14" s="38"/>
      <c r="G14" s="38"/>
    </row>
    <row r="15" customFormat="1" ht="14.3" customHeight="1" spans="1:7">
      <c r="A15" s="51"/>
      <c r="B15" s="51"/>
      <c r="C15" s="12" t="s">
        <v>32</v>
      </c>
      <c r="D15" s="53">
        <f t="shared" si="0"/>
        <v>0</v>
      </c>
      <c r="E15" s="38"/>
      <c r="F15" s="38"/>
      <c r="G15" s="38"/>
    </row>
    <row r="16" customFormat="1" ht="14.3" customHeight="1" spans="1:7">
      <c r="A16" s="51"/>
      <c r="B16" s="51"/>
      <c r="C16" s="12" t="s">
        <v>33</v>
      </c>
      <c r="D16" s="53">
        <f t="shared" si="0"/>
        <v>0</v>
      </c>
      <c r="E16" s="38"/>
      <c r="F16" s="38"/>
      <c r="G16" s="38"/>
    </row>
    <row r="17" customFormat="1" ht="14.3" customHeight="1" spans="1:7">
      <c r="A17" s="51"/>
      <c r="B17" s="51"/>
      <c r="C17" s="12" t="s">
        <v>34</v>
      </c>
      <c r="D17" s="53">
        <f t="shared" si="0"/>
        <v>0</v>
      </c>
      <c r="E17" s="38"/>
      <c r="F17" s="38"/>
      <c r="G17" s="38"/>
    </row>
    <row r="18" customFormat="1" ht="14.3" customHeight="1" spans="1:7">
      <c r="A18" s="51"/>
      <c r="B18" s="51"/>
      <c r="C18" s="12" t="s">
        <v>35</v>
      </c>
      <c r="D18" s="53">
        <f t="shared" si="0"/>
        <v>0</v>
      </c>
      <c r="E18" s="38"/>
      <c r="F18" s="38"/>
      <c r="G18" s="38"/>
    </row>
    <row r="19" customFormat="1" ht="14.3" customHeight="1" spans="1:7">
      <c r="A19" s="51"/>
      <c r="B19" s="51"/>
      <c r="C19" s="12" t="s">
        <v>36</v>
      </c>
      <c r="D19" s="53">
        <f t="shared" si="0"/>
        <v>0</v>
      </c>
      <c r="E19" s="38"/>
      <c r="F19" s="38"/>
      <c r="G19" s="38"/>
    </row>
    <row r="20" customFormat="1" ht="14.3" customHeight="1" spans="1:7">
      <c r="A20" s="51"/>
      <c r="B20" s="51"/>
      <c r="C20" s="12" t="s">
        <v>37</v>
      </c>
      <c r="D20" s="53">
        <f t="shared" si="0"/>
        <v>0</v>
      </c>
      <c r="E20" s="38"/>
      <c r="F20" s="38"/>
      <c r="G20" s="38"/>
    </row>
    <row r="21" customFormat="1" ht="14.3" customHeight="1" spans="1:7">
      <c r="A21" s="51"/>
      <c r="B21" s="51"/>
      <c r="C21" s="12" t="s">
        <v>38</v>
      </c>
      <c r="D21" s="53">
        <f t="shared" si="0"/>
        <v>0</v>
      </c>
      <c r="E21" s="38"/>
      <c r="F21" s="38"/>
      <c r="G21" s="38"/>
    </row>
    <row r="22" customFormat="1" ht="14.3" customHeight="1" spans="1:7">
      <c r="A22" s="51"/>
      <c r="B22" s="51"/>
      <c r="C22" s="12" t="s">
        <v>39</v>
      </c>
      <c r="D22" s="53">
        <f t="shared" si="0"/>
        <v>0</v>
      </c>
      <c r="E22" s="38"/>
      <c r="F22" s="38"/>
      <c r="G22" s="38"/>
    </row>
    <row r="23" customFormat="1" ht="14.3" customHeight="1" spans="1:7">
      <c r="A23" s="51"/>
      <c r="B23" s="51"/>
      <c r="C23" s="12" t="s">
        <v>40</v>
      </c>
      <c r="D23" s="53">
        <f t="shared" si="0"/>
        <v>0</v>
      </c>
      <c r="E23" s="38"/>
      <c r="F23" s="38"/>
      <c r="G23" s="38"/>
    </row>
    <row r="24" customFormat="1" ht="14.3" customHeight="1" spans="1:7">
      <c r="A24" s="51"/>
      <c r="B24" s="51"/>
      <c r="C24" s="12" t="s">
        <v>41</v>
      </c>
      <c r="D24" s="53">
        <f t="shared" si="0"/>
        <v>0</v>
      </c>
      <c r="E24" s="38"/>
      <c r="F24" s="38"/>
      <c r="G24" s="38"/>
    </row>
    <row r="25" customFormat="1" ht="14.3" customHeight="1" spans="1:7">
      <c r="A25" s="51"/>
      <c r="B25" s="51"/>
      <c r="C25" s="12" t="s">
        <v>42</v>
      </c>
      <c r="D25" s="53">
        <f t="shared" si="0"/>
        <v>0</v>
      </c>
      <c r="E25" s="38"/>
      <c r="F25" s="38"/>
      <c r="G25" s="38"/>
    </row>
    <row r="26" customFormat="1" ht="14.3" customHeight="1" spans="1:7">
      <c r="A26" s="51"/>
      <c r="B26" s="51"/>
      <c r="C26" s="12" t="s">
        <v>43</v>
      </c>
      <c r="D26" s="53">
        <f t="shared" si="0"/>
        <v>0</v>
      </c>
      <c r="E26" s="38"/>
      <c r="F26" s="38"/>
      <c r="G26" s="38"/>
    </row>
    <row r="27" customFormat="1" ht="14.3" customHeight="1" spans="1:7">
      <c r="A27" s="51"/>
      <c r="B27" s="51"/>
      <c r="C27" s="12" t="s">
        <v>44</v>
      </c>
      <c r="D27" s="53">
        <f t="shared" si="0"/>
        <v>0</v>
      </c>
      <c r="E27" s="38"/>
      <c r="F27" s="38"/>
      <c r="G27" s="38"/>
    </row>
    <row r="28" customFormat="1" ht="14.3" customHeight="1" spans="1:7">
      <c r="A28" s="51"/>
      <c r="B28" s="51"/>
      <c r="C28" s="12" t="s">
        <v>45</v>
      </c>
      <c r="D28" s="53">
        <f t="shared" si="0"/>
        <v>0</v>
      </c>
      <c r="E28" s="38"/>
      <c r="F28" s="38"/>
      <c r="G28" s="38"/>
    </row>
    <row r="29" customFormat="1" ht="14.3" customHeight="1" spans="1:7">
      <c r="A29" s="51"/>
      <c r="B29" s="51"/>
      <c r="C29" s="12" t="s">
        <v>46</v>
      </c>
      <c r="D29" s="53">
        <f t="shared" si="0"/>
        <v>0</v>
      </c>
      <c r="E29" s="38"/>
      <c r="F29" s="38"/>
      <c r="G29" s="38"/>
    </row>
    <row r="30" customFormat="1" ht="14.3" customHeight="1" spans="1:7">
      <c r="A30" s="51"/>
      <c r="B30" s="51"/>
      <c r="C30" s="12" t="s">
        <v>47</v>
      </c>
      <c r="D30" s="53">
        <f t="shared" si="0"/>
        <v>0</v>
      </c>
      <c r="E30" s="38"/>
      <c r="F30" s="38"/>
      <c r="G30" s="38"/>
    </row>
    <row r="31" customFormat="1" ht="14.3" customHeight="1" spans="1:7">
      <c r="A31" s="51"/>
      <c r="B31" s="51"/>
      <c r="C31" s="12" t="s">
        <v>48</v>
      </c>
      <c r="D31" s="53">
        <f t="shared" si="0"/>
        <v>0</v>
      </c>
      <c r="E31" s="38"/>
      <c r="F31" s="38"/>
      <c r="G31" s="38"/>
    </row>
    <row r="32" customFormat="1" ht="14.3" customHeight="1" spans="1:7">
      <c r="A32" s="51"/>
      <c r="B32" s="51"/>
      <c r="C32" s="12" t="s">
        <v>49</v>
      </c>
      <c r="D32" s="53">
        <f t="shared" si="0"/>
        <v>0</v>
      </c>
      <c r="E32" s="38"/>
      <c r="F32" s="38"/>
      <c r="G32" s="38"/>
    </row>
    <row r="33" customFormat="1" ht="14.3" customHeight="1" spans="1:7">
      <c r="A33" s="51"/>
      <c r="B33" s="51"/>
      <c r="C33" s="12" t="s">
        <v>50</v>
      </c>
      <c r="D33" s="53">
        <f t="shared" si="0"/>
        <v>0</v>
      </c>
      <c r="E33" s="38"/>
      <c r="F33" s="38"/>
      <c r="G33" s="38"/>
    </row>
    <row r="34" customFormat="1" ht="14.3" customHeight="1" spans="1:7">
      <c r="A34" s="51"/>
      <c r="B34" s="51"/>
      <c r="C34" s="12" t="s">
        <v>51</v>
      </c>
      <c r="D34" s="53">
        <f t="shared" si="0"/>
        <v>0</v>
      </c>
      <c r="E34" s="53"/>
      <c r="F34" s="53"/>
      <c r="G34" s="53"/>
    </row>
    <row r="35" customFormat="1" ht="14.3" customHeight="1" spans="1:7">
      <c r="A35" s="51" t="s">
        <v>107</v>
      </c>
      <c r="B35" s="13">
        <v>147.89</v>
      </c>
      <c r="C35" s="12" t="s">
        <v>52</v>
      </c>
      <c r="D35" s="53">
        <f t="shared" si="0"/>
        <v>0</v>
      </c>
      <c r="E35" s="53"/>
      <c r="F35" s="53"/>
      <c r="G35" s="53"/>
    </row>
    <row r="36" customFormat="1" ht="14.3" customHeight="1" spans="1:7">
      <c r="A36" s="51" t="s">
        <v>108</v>
      </c>
      <c r="B36" s="13">
        <v>147.89</v>
      </c>
      <c r="C36" s="51"/>
      <c r="D36" s="51"/>
      <c r="E36" s="51"/>
      <c r="F36" s="51"/>
      <c r="G36" s="51"/>
    </row>
    <row r="37" customFormat="1" ht="14.3" customHeight="1" spans="1:7">
      <c r="A37" s="51" t="s">
        <v>105</v>
      </c>
      <c r="B37" s="53"/>
      <c r="C37" s="23" t="s">
        <v>109</v>
      </c>
      <c r="D37" s="15">
        <v>8552.6</v>
      </c>
      <c r="E37" s="15">
        <v>8425.76</v>
      </c>
      <c r="F37" s="15">
        <f>SUM(F6:F35)</f>
        <v>0</v>
      </c>
      <c r="G37" s="15">
        <f>SUM(G6:G35)</f>
        <v>0</v>
      </c>
    </row>
    <row r="38" customFormat="1" ht="14.3" customHeight="1" spans="1:7">
      <c r="A38" s="51" t="s">
        <v>106</v>
      </c>
      <c r="B38" s="51"/>
      <c r="C38" s="23" t="s">
        <v>56</v>
      </c>
      <c r="D38" s="47"/>
      <c r="E38" s="47"/>
      <c r="F38" s="47"/>
      <c r="G38" s="47"/>
    </row>
    <row r="39" spans="1:7">
      <c r="A39" s="47"/>
      <c r="B39" s="54"/>
      <c r="C39" s="55"/>
      <c r="D39" s="55"/>
      <c r="E39" s="55"/>
      <c r="F39" s="55"/>
      <c r="G39" s="55"/>
    </row>
    <row r="40" spans="1:7">
      <c r="A40" s="40" t="s">
        <v>110</v>
      </c>
      <c r="B40" s="13">
        <v>8425.76</v>
      </c>
      <c r="C40" s="40" t="s">
        <v>111</v>
      </c>
      <c r="D40" s="56">
        <f>D37+D38</f>
        <v>8552.6</v>
      </c>
      <c r="E40" s="56">
        <f>E37+E38</f>
        <v>8425.76</v>
      </c>
      <c r="F40" s="8">
        <f>F37+F38</f>
        <v>0</v>
      </c>
      <c r="G40" s="8">
        <f>G37+G38</f>
        <v>0</v>
      </c>
    </row>
    <row r="41" spans="1:7">
      <c r="A41" s="57" t="s">
        <v>112</v>
      </c>
      <c r="B41" s="58"/>
      <c r="C41" s="58"/>
      <c r="D41" s="58"/>
      <c r="E41" s="58"/>
      <c r="F41" s="58"/>
      <c r="G41" s="58"/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M12" sqref="M12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83333333333" customWidth="1"/>
  </cols>
  <sheetData>
    <row r="1" spans="1:1">
      <c r="A1" t="s">
        <v>113</v>
      </c>
    </row>
    <row r="2" customFormat="1" ht="22.75" customHeight="1" spans="1:8">
      <c r="A2" s="11" t="s">
        <v>114</v>
      </c>
      <c r="B2" s="11"/>
      <c r="C2" s="11"/>
      <c r="D2" s="11"/>
      <c r="E2" s="11"/>
      <c r="F2" s="11"/>
      <c r="G2" s="11"/>
      <c r="H2" s="11"/>
    </row>
    <row r="3" customFormat="1" ht="15.65" customHeight="1" spans="8:8">
      <c r="H3" s="2" t="s">
        <v>9</v>
      </c>
    </row>
    <row r="4" customFormat="1" ht="14.3" customHeight="1" spans="1:8">
      <c r="A4" s="23" t="s">
        <v>62</v>
      </c>
      <c r="B4" s="23"/>
      <c r="C4" s="23"/>
      <c r="D4" s="23" t="s">
        <v>63</v>
      </c>
      <c r="E4" s="23" t="s">
        <v>64</v>
      </c>
      <c r="F4" s="23" t="s">
        <v>91</v>
      </c>
      <c r="G4" s="35" t="s">
        <v>92</v>
      </c>
      <c r="H4" s="23" t="s">
        <v>70</v>
      </c>
    </row>
    <row r="5" customFormat="1" ht="14.3" customHeight="1" spans="1:8">
      <c r="A5" s="35"/>
      <c r="B5" s="35"/>
      <c r="C5" s="35"/>
      <c r="D5" s="35"/>
      <c r="E5" s="35"/>
      <c r="F5" s="35"/>
      <c r="G5" s="36"/>
      <c r="H5" s="35"/>
    </row>
    <row r="6" customFormat="1" ht="14.3" customHeight="1" spans="1:8">
      <c r="A6" s="40" t="s">
        <v>71</v>
      </c>
      <c r="B6" s="40" t="s">
        <v>72</v>
      </c>
      <c r="C6" s="40" t="s">
        <v>73</v>
      </c>
      <c r="D6" s="40" t="s">
        <v>64</v>
      </c>
      <c r="E6" s="41"/>
      <c r="F6" s="41"/>
      <c r="G6" s="41"/>
      <c r="H6" s="42"/>
    </row>
    <row r="7" spans="1:8">
      <c r="A7" s="43">
        <v>205</v>
      </c>
      <c r="B7" s="44"/>
      <c r="C7" s="45"/>
      <c r="D7" s="45" t="s">
        <v>74</v>
      </c>
      <c r="E7" s="46">
        <f t="shared" ref="E7:G7" si="0">E8</f>
        <v>8277.87</v>
      </c>
      <c r="F7" s="46">
        <f t="shared" si="0"/>
        <v>7990.97</v>
      </c>
      <c r="G7" s="46">
        <f t="shared" si="0"/>
        <v>286.9</v>
      </c>
      <c r="H7" s="47"/>
    </row>
    <row r="8" spans="1:8">
      <c r="A8" s="40"/>
      <c r="B8" s="40">
        <v>20502</v>
      </c>
      <c r="C8" s="48"/>
      <c r="D8" s="48" t="s">
        <v>77</v>
      </c>
      <c r="E8" s="41">
        <f>SUM(E9:E11)</f>
        <v>8277.87</v>
      </c>
      <c r="F8" s="41">
        <f>SUM(F9:F11)</f>
        <v>7990.97</v>
      </c>
      <c r="G8" s="41">
        <f>SUM(G9:G11)</f>
        <v>286.9</v>
      </c>
      <c r="H8" s="42"/>
    </row>
    <row r="9" spans="1:8">
      <c r="A9" s="40"/>
      <c r="B9" s="40"/>
      <c r="C9" s="48">
        <v>2050201</v>
      </c>
      <c r="D9" s="49" t="s">
        <v>78</v>
      </c>
      <c r="E9" s="41">
        <f>F9+G9</f>
        <v>964.05</v>
      </c>
      <c r="F9" s="50">
        <v>690.55</v>
      </c>
      <c r="G9" s="41">
        <v>273.5</v>
      </c>
      <c r="H9" s="42"/>
    </row>
    <row r="10" spans="1:8">
      <c r="A10" s="40"/>
      <c r="B10" s="40"/>
      <c r="C10" s="48">
        <v>2050202</v>
      </c>
      <c r="D10" s="49" t="s">
        <v>79</v>
      </c>
      <c r="E10" s="41">
        <f>F10+G10</f>
        <v>4405.76</v>
      </c>
      <c r="F10" s="50">
        <v>4405.76</v>
      </c>
      <c r="G10" s="41"/>
      <c r="H10" s="42"/>
    </row>
    <row r="11" spans="1:8">
      <c r="A11" s="40"/>
      <c r="B11" s="40"/>
      <c r="C11" s="48">
        <v>2050203</v>
      </c>
      <c r="D11" s="49" t="s">
        <v>80</v>
      </c>
      <c r="E11" s="41">
        <f>F11+G11</f>
        <v>2908.06</v>
      </c>
      <c r="F11" s="50">
        <v>2894.66</v>
      </c>
      <c r="G11" s="41">
        <v>13.4</v>
      </c>
      <c r="H11" s="42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>
      <c r="A31" s="8"/>
      <c r="B31" s="8"/>
      <c r="C31" s="8"/>
      <c r="D31" s="8"/>
      <c r="E31" s="8"/>
      <c r="F31" s="8"/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8"/>
      <c r="B41" s="8"/>
      <c r="C41" s="8"/>
      <c r="D41" s="8"/>
      <c r="E41" s="8"/>
      <c r="F41" s="8"/>
      <c r="G41" s="8"/>
      <c r="H41" s="8"/>
    </row>
    <row r="42" spans="1:8">
      <c r="A42" s="8"/>
      <c r="B42" s="8"/>
      <c r="C42" s="8"/>
      <c r="D42" s="8"/>
      <c r="E42" s="8"/>
      <c r="F42" s="8"/>
      <c r="G42" s="8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>
      <c r="A45" s="8"/>
      <c r="B45" s="8"/>
      <c r="C45" s="8"/>
      <c r="D45" s="8"/>
      <c r="E45" s="8"/>
      <c r="F45" s="8"/>
      <c r="G45" s="8"/>
      <c r="H45" s="8"/>
    </row>
    <row r="46" spans="1:8">
      <c r="A46" s="8"/>
      <c r="B46" s="8"/>
      <c r="C46" s="8"/>
      <c r="D46" s="8"/>
      <c r="E46" s="8"/>
      <c r="F46" s="8"/>
      <c r="G46" s="8"/>
      <c r="H46" s="8"/>
    </row>
    <row r="47" spans="1:8">
      <c r="A47" s="8"/>
      <c r="B47" s="8"/>
      <c r="C47" s="8"/>
      <c r="D47" s="8"/>
      <c r="E47" s="8"/>
      <c r="F47" s="8"/>
      <c r="G47" s="8"/>
      <c r="H47" s="8"/>
    </row>
    <row r="48" spans="1:8">
      <c r="A48" s="8"/>
      <c r="B48" s="8"/>
      <c r="C48" s="8"/>
      <c r="D48" s="8"/>
      <c r="E48" s="8"/>
      <c r="F48" s="8"/>
      <c r="G48" s="8"/>
      <c r="H48" s="8"/>
    </row>
  </sheetData>
  <mergeCells count="9">
    <mergeCell ref="A2:H2"/>
    <mergeCell ref="A8:A11"/>
    <mergeCell ref="B9:B11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B1" workbookViewId="0">
      <selection activeCell="L8" sqref="L8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83333333333" customWidth="1"/>
    <col min="4" max="4" width="15.3333333333333" customWidth="1"/>
    <col min="5" max="5" width="30.775" customWidth="1"/>
    <col min="6" max="6" width="17.9583333333333" customWidth="1"/>
  </cols>
  <sheetData>
    <row r="1" customFormat="1" spans="1:1">
      <c r="A1" t="s">
        <v>115</v>
      </c>
    </row>
    <row r="2" customFormat="1" ht="28.45" customHeight="1" spans="1:6">
      <c r="A2" s="11" t="s">
        <v>116</v>
      </c>
      <c r="B2" s="11"/>
      <c r="C2" s="11"/>
      <c r="D2" s="11"/>
      <c r="E2" s="11"/>
      <c r="F2" s="11"/>
    </row>
    <row r="3" customFormat="1" ht="17.05" customHeight="1" spans="1:6">
      <c r="A3" s="22"/>
      <c r="B3" s="22"/>
      <c r="C3" s="22"/>
      <c r="D3" s="22"/>
      <c r="E3" s="22"/>
      <c r="F3" s="2" t="s">
        <v>9</v>
      </c>
    </row>
    <row r="4" customFormat="1" spans="1:6">
      <c r="A4" s="23" t="s">
        <v>117</v>
      </c>
      <c r="B4" s="23" t="s">
        <v>118</v>
      </c>
      <c r="C4" s="23" t="s">
        <v>119</v>
      </c>
      <c r="D4" s="23" t="s">
        <v>120</v>
      </c>
      <c r="E4" s="24" t="s">
        <v>121</v>
      </c>
      <c r="F4" s="23" t="s">
        <v>119</v>
      </c>
    </row>
    <row r="5" customFormat="1" spans="1:6">
      <c r="A5" s="23" t="s">
        <v>64</v>
      </c>
      <c r="B5" s="23"/>
      <c r="C5" s="25">
        <f>C6+C31</f>
        <v>8277.87</v>
      </c>
      <c r="D5" s="26" t="s">
        <v>64</v>
      </c>
      <c r="E5" s="26"/>
      <c r="F5" s="25">
        <f>F6+F17+F31</f>
        <v>8277.87</v>
      </c>
    </row>
    <row r="6" customFormat="1" spans="1:6">
      <c r="A6" s="27">
        <v>505</v>
      </c>
      <c r="B6" s="27" t="s">
        <v>122</v>
      </c>
      <c r="C6" s="28">
        <f>C7+C17</f>
        <v>7985.22</v>
      </c>
      <c r="D6" s="27" t="s">
        <v>123</v>
      </c>
      <c r="E6" s="27" t="s">
        <v>124</v>
      </c>
      <c r="F6" s="25">
        <f>F7+F8+F9+F10+F11+F12+F13+F14+F15+F16</f>
        <v>7502.22</v>
      </c>
    </row>
    <row r="7" customFormat="1" spans="1:6">
      <c r="A7" s="29">
        <v>50501</v>
      </c>
      <c r="B7" s="29" t="s">
        <v>124</v>
      </c>
      <c r="C7" s="30">
        <f>F6</f>
        <v>7502.22</v>
      </c>
      <c r="D7" s="27" t="s">
        <v>125</v>
      </c>
      <c r="E7" s="27" t="s">
        <v>126</v>
      </c>
      <c r="F7" s="25">
        <v>1963.08</v>
      </c>
    </row>
    <row r="8" customFormat="1" spans="1:6">
      <c r="A8" s="31"/>
      <c r="B8" s="31"/>
      <c r="C8" s="32"/>
      <c r="D8" s="27" t="s">
        <v>127</v>
      </c>
      <c r="E8" s="27" t="s">
        <v>128</v>
      </c>
      <c r="F8" s="25">
        <v>1147.52</v>
      </c>
    </row>
    <row r="9" customFormat="1" spans="1:6">
      <c r="A9" s="31"/>
      <c r="B9" s="31"/>
      <c r="C9" s="32"/>
      <c r="D9" s="27" t="s">
        <v>129</v>
      </c>
      <c r="E9" s="27" t="s">
        <v>130</v>
      </c>
      <c r="F9" s="25">
        <v>558.08</v>
      </c>
    </row>
    <row r="10" customFormat="1" spans="1:6">
      <c r="A10" s="31"/>
      <c r="B10" s="31"/>
      <c r="C10" s="32"/>
      <c r="D10" s="27" t="s">
        <v>131</v>
      </c>
      <c r="E10" s="27" t="s">
        <v>132</v>
      </c>
      <c r="F10" s="25">
        <v>949.71</v>
      </c>
    </row>
    <row r="11" customFormat="1" spans="1:6">
      <c r="A11" s="31"/>
      <c r="B11" s="31"/>
      <c r="C11" s="32"/>
      <c r="D11" s="27" t="s">
        <v>133</v>
      </c>
      <c r="E11" s="27" t="s">
        <v>134</v>
      </c>
      <c r="F11" s="25">
        <v>554.71</v>
      </c>
    </row>
    <row r="12" customFormat="1" spans="1:6">
      <c r="A12" s="31"/>
      <c r="B12" s="31"/>
      <c r="C12" s="32"/>
      <c r="D12" s="27" t="s">
        <v>135</v>
      </c>
      <c r="E12" s="27" t="s">
        <v>136</v>
      </c>
      <c r="F12" s="25">
        <v>248.62</v>
      </c>
    </row>
    <row r="13" customFormat="1" spans="1:6">
      <c r="A13" s="31"/>
      <c r="B13" s="31"/>
      <c r="C13" s="32"/>
      <c r="D13" s="27" t="s">
        <v>137</v>
      </c>
      <c r="E13" s="27" t="s">
        <v>138</v>
      </c>
      <c r="F13" s="25">
        <v>126.82</v>
      </c>
    </row>
    <row r="14" customFormat="1" spans="1:6">
      <c r="A14" s="31"/>
      <c r="B14" s="31"/>
      <c r="C14" s="32"/>
      <c r="D14" s="27" t="s">
        <v>139</v>
      </c>
      <c r="E14" s="27" t="s">
        <v>140</v>
      </c>
      <c r="F14" s="25">
        <v>38.14</v>
      </c>
    </row>
    <row r="15" customFormat="1" spans="1:6">
      <c r="A15" s="31"/>
      <c r="B15" s="31"/>
      <c r="C15" s="32"/>
      <c r="D15" s="27" t="s">
        <v>141</v>
      </c>
      <c r="E15" s="27" t="s">
        <v>142</v>
      </c>
      <c r="F15" s="25">
        <v>500.19</v>
      </c>
    </row>
    <row r="16" customFormat="1" spans="1:6">
      <c r="A16" s="33"/>
      <c r="B16" s="33"/>
      <c r="C16" s="34"/>
      <c r="D16" s="27" t="s">
        <v>143</v>
      </c>
      <c r="E16" s="27" t="s">
        <v>144</v>
      </c>
      <c r="F16" s="25">
        <v>1415.35</v>
      </c>
    </row>
    <row r="17" customFormat="1" spans="1:6">
      <c r="A17" s="29">
        <v>50502</v>
      </c>
      <c r="B17" s="29" t="s">
        <v>145</v>
      </c>
      <c r="C17" s="30">
        <f>F17</f>
        <v>483</v>
      </c>
      <c r="D17" s="27" t="s">
        <v>146</v>
      </c>
      <c r="E17" s="27" t="s">
        <v>145</v>
      </c>
      <c r="F17" s="25">
        <f>SUM(F18:F30)</f>
        <v>483</v>
      </c>
    </row>
    <row r="18" customFormat="1" spans="1:6">
      <c r="A18" s="31"/>
      <c r="B18" s="31"/>
      <c r="C18" s="32"/>
      <c r="D18" s="27" t="s">
        <v>147</v>
      </c>
      <c r="E18" s="27" t="s">
        <v>148</v>
      </c>
      <c r="F18" s="25">
        <v>118.28</v>
      </c>
    </row>
    <row r="19" customFormat="1" spans="1:6">
      <c r="A19" s="31"/>
      <c r="B19" s="31"/>
      <c r="C19" s="32"/>
      <c r="D19" s="27" t="s">
        <v>149</v>
      </c>
      <c r="E19" s="27" t="s">
        <v>150</v>
      </c>
      <c r="F19" s="25">
        <v>5.98</v>
      </c>
    </row>
    <row r="20" customFormat="1" spans="1:6">
      <c r="A20" s="31"/>
      <c r="B20" s="31"/>
      <c r="C20" s="32"/>
      <c r="D20" s="27" t="s">
        <v>151</v>
      </c>
      <c r="E20" s="27" t="s">
        <v>152</v>
      </c>
      <c r="F20" s="25">
        <v>13.48</v>
      </c>
    </row>
    <row r="21" customFormat="1" spans="1:6">
      <c r="A21" s="31"/>
      <c r="B21" s="31"/>
      <c r="C21" s="32"/>
      <c r="D21" s="27" t="s">
        <v>153</v>
      </c>
      <c r="E21" s="27" t="s">
        <v>154</v>
      </c>
      <c r="F21" s="25">
        <v>19.07</v>
      </c>
    </row>
    <row r="22" customFormat="1" spans="1:6">
      <c r="A22" s="31"/>
      <c r="B22" s="31"/>
      <c r="C22" s="32"/>
      <c r="D22" s="27" t="s">
        <v>155</v>
      </c>
      <c r="E22" s="27" t="s">
        <v>156</v>
      </c>
      <c r="F22" s="25">
        <v>3.8</v>
      </c>
    </row>
    <row r="23" customFormat="1" spans="1:6">
      <c r="A23" s="31"/>
      <c r="B23" s="31"/>
      <c r="C23" s="32"/>
      <c r="D23" s="27" t="s">
        <v>157</v>
      </c>
      <c r="E23" s="27" t="s">
        <v>158</v>
      </c>
      <c r="F23" s="25">
        <v>5.57</v>
      </c>
    </row>
    <row r="24" customFormat="1" spans="1:6">
      <c r="A24" s="31"/>
      <c r="B24" s="31"/>
      <c r="C24" s="32"/>
      <c r="D24" s="27" t="s">
        <v>159</v>
      </c>
      <c r="E24" s="27" t="s">
        <v>160</v>
      </c>
      <c r="F24" s="25">
        <v>28.26</v>
      </c>
    </row>
    <row r="25" customFormat="1" spans="1:6">
      <c r="A25" s="31"/>
      <c r="B25" s="31"/>
      <c r="C25" s="32"/>
      <c r="D25" s="27" t="s">
        <v>161</v>
      </c>
      <c r="E25" s="27" t="s">
        <v>162</v>
      </c>
      <c r="F25" s="25">
        <v>1</v>
      </c>
    </row>
    <row r="26" customFormat="1" spans="1:6">
      <c r="A26" s="31"/>
      <c r="B26" s="31"/>
      <c r="C26" s="32"/>
      <c r="D26" s="27" t="s">
        <v>163</v>
      </c>
      <c r="E26" s="27" t="s">
        <v>164</v>
      </c>
      <c r="F26" s="25">
        <v>90.39</v>
      </c>
    </row>
    <row r="27" customFormat="1" spans="1:6">
      <c r="A27" s="31"/>
      <c r="B27" s="31"/>
      <c r="C27" s="32"/>
      <c r="D27" s="27" t="s">
        <v>165</v>
      </c>
      <c r="E27" s="27" t="s">
        <v>166</v>
      </c>
      <c r="F27" s="25">
        <v>52.79</v>
      </c>
    </row>
    <row r="28" customFormat="1" spans="1:6">
      <c r="A28" s="31"/>
      <c r="B28" s="31"/>
      <c r="C28" s="32"/>
      <c r="D28" s="27" t="s">
        <v>167</v>
      </c>
      <c r="E28" s="27" t="s">
        <v>168</v>
      </c>
      <c r="F28" s="25">
        <v>73.89</v>
      </c>
    </row>
    <row r="29" customFormat="1" spans="1:6">
      <c r="A29" s="31"/>
      <c r="B29" s="31"/>
      <c r="C29" s="32"/>
      <c r="D29" s="27" t="s">
        <v>169</v>
      </c>
      <c r="E29" s="27" t="s">
        <v>170</v>
      </c>
      <c r="F29" s="25">
        <v>67.9</v>
      </c>
    </row>
    <row r="30" customFormat="1" spans="1:6">
      <c r="A30" s="31"/>
      <c r="B30" s="31"/>
      <c r="C30" s="32"/>
      <c r="D30" s="27" t="s">
        <v>171</v>
      </c>
      <c r="E30" s="27" t="s">
        <v>172</v>
      </c>
      <c r="F30" s="25">
        <v>2.59</v>
      </c>
    </row>
    <row r="31" customFormat="1" spans="1:6">
      <c r="A31" s="27">
        <v>509</v>
      </c>
      <c r="B31" s="27" t="s">
        <v>173</v>
      </c>
      <c r="C31" s="25">
        <f>F31</f>
        <v>292.65</v>
      </c>
      <c r="D31" s="27" t="s">
        <v>174</v>
      </c>
      <c r="E31" s="27" t="s">
        <v>173</v>
      </c>
      <c r="F31" s="25">
        <f>SUM(F32:F34)</f>
        <v>292.65</v>
      </c>
    </row>
    <row r="32" customFormat="1" spans="1:6">
      <c r="A32" s="35" t="s">
        <v>175</v>
      </c>
      <c r="B32" s="35" t="s">
        <v>173</v>
      </c>
      <c r="C32" s="30">
        <f>C31</f>
        <v>292.65</v>
      </c>
      <c r="D32" s="27" t="s">
        <v>176</v>
      </c>
      <c r="E32" s="27" t="s">
        <v>177</v>
      </c>
      <c r="F32" s="25">
        <v>8.3</v>
      </c>
    </row>
    <row r="33" customFormat="1" spans="1:6">
      <c r="A33" s="36"/>
      <c r="B33" s="36"/>
      <c r="C33" s="32"/>
      <c r="D33" s="37" t="s">
        <v>178</v>
      </c>
      <c r="E33" s="37" t="s">
        <v>179</v>
      </c>
      <c r="F33" s="38">
        <v>43.9</v>
      </c>
    </row>
    <row r="34" customFormat="1" spans="1:6">
      <c r="A34" s="39"/>
      <c r="B34" s="39"/>
      <c r="C34" s="34"/>
      <c r="D34" s="37" t="s">
        <v>180</v>
      </c>
      <c r="E34" s="37" t="s">
        <v>181</v>
      </c>
      <c r="F34" s="38">
        <v>240.45</v>
      </c>
    </row>
  </sheetData>
  <mergeCells count="13">
    <mergeCell ref="A2:F2"/>
    <mergeCell ref="A3:E3"/>
    <mergeCell ref="A5:B5"/>
    <mergeCell ref="D5:E5"/>
    <mergeCell ref="A7:A16"/>
    <mergeCell ref="A17:A29"/>
    <mergeCell ref="A32:A34"/>
    <mergeCell ref="B7:B16"/>
    <mergeCell ref="B17:B30"/>
    <mergeCell ref="B32:B34"/>
    <mergeCell ref="C7:C16"/>
    <mergeCell ref="C17:C29"/>
    <mergeCell ref="C32:C3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2" sqref="A2:G2"/>
    </sheetView>
  </sheetViews>
  <sheetFormatPr defaultColWidth="10" defaultRowHeight="13.5" outlineLevelCol="6"/>
  <cols>
    <col min="1" max="1" width="30.775" customWidth="1"/>
    <col min="2" max="7" width="17.9583333333333" customWidth="1"/>
    <col min="8" max="8" width="9.76666666666667" customWidth="1"/>
  </cols>
  <sheetData>
    <row r="1" customFormat="1" spans="1:1">
      <c r="A1" t="s">
        <v>182</v>
      </c>
    </row>
    <row r="2" customFormat="1" ht="22.75" customHeight="1" spans="1:7">
      <c r="A2" s="11" t="s">
        <v>183</v>
      </c>
      <c r="B2" s="11"/>
      <c r="C2" s="11"/>
      <c r="D2" s="11"/>
      <c r="E2" s="11"/>
      <c r="F2" s="11"/>
      <c r="G2" s="11"/>
    </row>
    <row r="3" customFormat="1" ht="22.75" customHeight="1" spans="1:7">
      <c r="A3" s="11"/>
      <c r="B3" s="16"/>
      <c r="C3" s="16"/>
      <c r="D3" s="16"/>
      <c r="E3" s="16"/>
      <c r="F3" s="16"/>
      <c r="G3" s="2" t="s">
        <v>9</v>
      </c>
    </row>
    <row r="4" customFormat="1" ht="39.15" customHeight="1" spans="1:7">
      <c r="A4" s="17" t="s">
        <v>99</v>
      </c>
      <c r="B4" s="18" t="s">
        <v>184</v>
      </c>
      <c r="C4" s="3" t="s">
        <v>185</v>
      </c>
      <c r="D4" s="3" t="s">
        <v>186</v>
      </c>
      <c r="E4" s="3" t="s">
        <v>187</v>
      </c>
      <c r="F4" s="3" t="s">
        <v>188</v>
      </c>
      <c r="G4" s="3" t="s">
        <v>70</v>
      </c>
    </row>
    <row r="5" customFormat="1" ht="24" customHeight="1" spans="1:7">
      <c r="A5" s="19" t="s">
        <v>64</v>
      </c>
      <c r="B5" s="13">
        <f>B6+B7+B8</f>
        <v>3.6</v>
      </c>
      <c r="C5" s="13">
        <f>C6+C7+C8</f>
        <v>3.59</v>
      </c>
      <c r="D5" s="20">
        <v>0</v>
      </c>
      <c r="E5" s="12" t="s">
        <v>189</v>
      </c>
      <c r="F5" s="20"/>
      <c r="G5" s="12"/>
    </row>
    <row r="6" customFormat="1" ht="22" customHeight="1" spans="1:7">
      <c r="A6" s="12" t="s">
        <v>190</v>
      </c>
      <c r="B6" s="13"/>
      <c r="C6" s="13"/>
      <c r="D6" s="20">
        <v>0</v>
      </c>
      <c r="E6" s="12" t="s">
        <v>189</v>
      </c>
      <c r="F6" s="20"/>
      <c r="G6" s="21" t="s">
        <v>191</v>
      </c>
    </row>
    <row r="7" customFormat="1" ht="38" customHeight="1" spans="1:7">
      <c r="A7" s="12" t="s">
        <v>192</v>
      </c>
      <c r="B7" s="13">
        <v>1.01</v>
      </c>
      <c r="C7" s="13">
        <v>1</v>
      </c>
      <c r="D7" s="20">
        <v>0.01</v>
      </c>
      <c r="E7" s="12" t="s">
        <v>193</v>
      </c>
      <c r="F7" s="20">
        <v>0.0001</v>
      </c>
      <c r="G7" s="12"/>
    </row>
    <row r="8" customFormat="1" ht="17.05" customHeight="1" spans="1:7">
      <c r="A8" s="12" t="s">
        <v>194</v>
      </c>
      <c r="B8" s="13">
        <v>2.59</v>
      </c>
      <c r="C8" s="13">
        <v>2.59</v>
      </c>
      <c r="D8" s="20">
        <v>0</v>
      </c>
      <c r="E8" s="12" t="s">
        <v>189</v>
      </c>
      <c r="F8" s="20">
        <v>0.0003</v>
      </c>
      <c r="G8" s="21"/>
    </row>
    <row r="9" customFormat="1" ht="17.05" customHeight="1" spans="1:7">
      <c r="A9" s="12" t="s">
        <v>195</v>
      </c>
      <c r="B9" s="13">
        <v>2.59</v>
      </c>
      <c r="C9" s="13">
        <v>2.59</v>
      </c>
      <c r="D9" s="20">
        <v>0</v>
      </c>
      <c r="E9" s="12" t="s">
        <v>189</v>
      </c>
      <c r="F9" s="20">
        <v>0.0003</v>
      </c>
      <c r="G9" s="12"/>
    </row>
    <row r="10" customFormat="1" ht="17.05" customHeight="1" spans="1:7">
      <c r="A10" s="12" t="s">
        <v>196</v>
      </c>
      <c r="B10" s="13"/>
      <c r="C10" s="13"/>
      <c r="D10" s="20">
        <v>0</v>
      </c>
      <c r="E10" s="12" t="s">
        <v>189</v>
      </c>
      <c r="F10" s="20"/>
      <c r="G10" s="12"/>
    </row>
    <row r="11" spans="1:1">
      <c r="A11" t="s">
        <v>197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workbookViewId="0">
      <selection activeCell="K15" sqref="K15"/>
    </sheetView>
  </sheetViews>
  <sheetFormatPr defaultColWidth="10" defaultRowHeight="13.5" outlineLevelCol="3"/>
  <cols>
    <col min="1" max="1" width="17.9583333333333" customWidth="1"/>
    <col min="2" max="2" width="30.775" customWidth="1"/>
    <col min="3" max="4" width="17.9583333333333" customWidth="1"/>
    <col min="5" max="5" width="9.76666666666667" customWidth="1"/>
  </cols>
  <sheetData>
    <row r="1" spans="1:1">
      <c r="A1" t="s">
        <v>198</v>
      </c>
    </row>
    <row r="2" customFormat="1" ht="22.75" customHeight="1" spans="1:4">
      <c r="A2" s="11" t="s">
        <v>199</v>
      </c>
      <c r="B2" s="11"/>
      <c r="C2" s="11"/>
      <c r="D2" s="11"/>
    </row>
    <row r="3" customFormat="1" ht="15.65" customHeight="1" spans="4:4">
      <c r="D3" s="2" t="s">
        <v>9</v>
      </c>
    </row>
    <row r="4" customFormat="1" ht="30.15" customHeight="1" spans="1:4">
      <c r="A4" s="3" t="s">
        <v>200</v>
      </c>
      <c r="B4" s="3" t="s">
        <v>201</v>
      </c>
      <c r="C4" s="3" t="s">
        <v>119</v>
      </c>
      <c r="D4" s="3" t="s">
        <v>70</v>
      </c>
    </row>
    <row r="5" customFormat="1" ht="14.3" customHeight="1" spans="1:4">
      <c r="A5" s="3" t="s">
        <v>202</v>
      </c>
      <c r="B5" s="12" t="s">
        <v>148</v>
      </c>
      <c r="C5" s="13"/>
      <c r="D5" s="12"/>
    </row>
    <row r="6" customFormat="1" ht="14.3" customHeight="1" spans="1:4">
      <c r="A6" s="3" t="s">
        <v>203</v>
      </c>
      <c r="B6" s="12" t="s">
        <v>204</v>
      </c>
      <c r="C6" s="13"/>
      <c r="D6" s="12"/>
    </row>
    <row r="7" customFormat="1" ht="14.3" customHeight="1" spans="1:4">
      <c r="A7" s="3" t="s">
        <v>205</v>
      </c>
      <c r="B7" s="12" t="s">
        <v>206</v>
      </c>
      <c r="C7" s="13"/>
      <c r="D7" s="12"/>
    </row>
    <row r="8" customFormat="1" ht="14.3" customHeight="1" spans="1:4">
      <c r="A8" s="3" t="s">
        <v>207</v>
      </c>
      <c r="B8" s="12" t="s">
        <v>208</v>
      </c>
      <c r="C8" s="13"/>
      <c r="D8" s="12"/>
    </row>
    <row r="9" customFormat="1" ht="14.3" customHeight="1" spans="1:4">
      <c r="A9" s="3" t="s">
        <v>209</v>
      </c>
      <c r="B9" s="12" t="s">
        <v>210</v>
      </c>
      <c r="C9" s="13"/>
      <c r="D9" s="12"/>
    </row>
    <row r="10" customFormat="1" ht="14.3" customHeight="1" spans="1:4">
      <c r="A10" s="3" t="s">
        <v>211</v>
      </c>
      <c r="B10" s="12" t="s">
        <v>212</v>
      </c>
      <c r="C10" s="13"/>
      <c r="D10" s="12"/>
    </row>
    <row r="11" customFormat="1" ht="14.3" customHeight="1" spans="1:4">
      <c r="A11" s="3" t="s">
        <v>213</v>
      </c>
      <c r="B11" s="12" t="s">
        <v>214</v>
      </c>
      <c r="C11" s="13"/>
      <c r="D11" s="12"/>
    </row>
    <row r="12" customFormat="1" ht="14.3" customHeight="1" spans="1:4">
      <c r="A12" s="3" t="s">
        <v>215</v>
      </c>
      <c r="B12" s="12" t="s">
        <v>216</v>
      </c>
      <c r="C12" s="13"/>
      <c r="D12" s="12"/>
    </row>
    <row r="13" customFormat="1" ht="14.3" customHeight="1" spans="1:4">
      <c r="A13" s="3" t="s">
        <v>217</v>
      </c>
      <c r="B13" s="12" t="s">
        <v>168</v>
      </c>
      <c r="C13" s="13"/>
      <c r="D13" s="12"/>
    </row>
    <row r="14" customFormat="1" ht="14.3" customHeight="1" spans="1:4">
      <c r="A14" s="3" t="s">
        <v>218</v>
      </c>
      <c r="B14" s="12" t="s">
        <v>166</v>
      </c>
      <c r="C14" s="13"/>
      <c r="D14" s="12"/>
    </row>
    <row r="15" customFormat="1" ht="14.3" customHeight="1" spans="1:4">
      <c r="A15" s="3" t="s">
        <v>219</v>
      </c>
      <c r="B15" s="12" t="s">
        <v>170</v>
      </c>
      <c r="C15" s="13"/>
      <c r="D15" s="12"/>
    </row>
    <row r="16" customFormat="1" ht="14.3" customHeight="1" spans="1:4">
      <c r="A16" s="3" t="s">
        <v>220</v>
      </c>
      <c r="B16" s="12" t="s">
        <v>221</v>
      </c>
      <c r="C16" s="13"/>
      <c r="D16" s="12"/>
    </row>
    <row r="17" customFormat="1" ht="14.3" customHeight="1" spans="1:4">
      <c r="A17" s="3" t="s">
        <v>222</v>
      </c>
      <c r="B17" s="12" t="s">
        <v>223</v>
      </c>
      <c r="C17" s="13"/>
      <c r="D17" s="12"/>
    </row>
    <row r="18" customFormat="1" ht="14.3" customHeight="1" spans="1:4">
      <c r="A18" s="3" t="s">
        <v>224</v>
      </c>
      <c r="B18" s="12" t="s">
        <v>225</v>
      </c>
      <c r="C18" s="13"/>
      <c r="D18" s="12"/>
    </row>
    <row r="19" customFormat="1" ht="14.3" customHeight="1" spans="1:4">
      <c r="A19" s="3" t="s">
        <v>226</v>
      </c>
      <c r="B19" s="12" t="s">
        <v>227</v>
      </c>
      <c r="C19" s="13"/>
      <c r="D19" s="12"/>
    </row>
    <row r="20" customFormat="1" ht="14.3" customHeight="1" spans="1:4">
      <c r="A20" s="3" t="s">
        <v>228</v>
      </c>
      <c r="B20" s="12" t="s">
        <v>229</v>
      </c>
      <c r="C20" s="13"/>
      <c r="D20" s="12"/>
    </row>
    <row r="21" customFormat="1" ht="14.3" customHeight="1" spans="1:4">
      <c r="A21" s="3"/>
      <c r="B21" s="12" t="s">
        <v>230</v>
      </c>
      <c r="C21" s="13"/>
      <c r="D21" s="12"/>
    </row>
    <row r="22" customFormat="1" ht="14.3" customHeight="1" spans="1:4">
      <c r="A22" s="3"/>
      <c r="B22" s="12"/>
      <c r="C22" s="13"/>
      <c r="D22" s="12"/>
    </row>
    <row r="23" customFormat="1" ht="14.3" customHeight="1" spans="1:4">
      <c r="A23" s="3"/>
      <c r="B23" s="12"/>
      <c r="C23" s="13"/>
      <c r="D23" s="12"/>
    </row>
    <row r="24" customFormat="1" ht="14.3" customHeight="1" spans="1:4">
      <c r="A24" s="3"/>
      <c r="B24" s="12"/>
      <c r="C24" s="13"/>
      <c r="D24" s="12"/>
    </row>
    <row r="25" customFormat="1" ht="14.3" customHeight="1" spans="1:4">
      <c r="A25" s="3"/>
      <c r="B25" s="12"/>
      <c r="C25" s="13"/>
      <c r="D25" s="12"/>
    </row>
    <row r="26" customFormat="1" ht="14.3" customHeight="1" spans="1:4">
      <c r="A26" s="14" t="s">
        <v>64</v>
      </c>
      <c r="B26" s="14"/>
      <c r="C26" s="15">
        <f>SUM(C5:C25)</f>
        <v>0</v>
      </c>
      <c r="D26" s="12"/>
    </row>
  </sheetData>
  <mergeCells count="2">
    <mergeCell ref="A2:D2"/>
    <mergeCell ref="A26:B2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K16" sqref="K16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83333333333" customWidth="1"/>
    <col min="8" max="8" width="15.3833333333333" customWidth="1"/>
    <col min="9" max="9" width="9.76666666666667" customWidth="1"/>
  </cols>
  <sheetData>
    <row r="1" customFormat="1" spans="1:1">
      <c r="A1" t="s">
        <v>231</v>
      </c>
    </row>
    <row r="2" customFormat="1" ht="22.75" customHeight="1" spans="1:8">
      <c r="A2" s="1" t="s">
        <v>232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62</v>
      </c>
      <c r="B4" s="3"/>
      <c r="C4" s="3"/>
      <c r="D4" s="3" t="s">
        <v>63</v>
      </c>
      <c r="E4" s="3" t="s">
        <v>92</v>
      </c>
      <c r="F4" s="3" t="s">
        <v>92</v>
      </c>
      <c r="G4" s="3"/>
      <c r="H4" s="3" t="s">
        <v>70</v>
      </c>
    </row>
    <row r="5" customFormat="1" ht="14.3" customHeight="1" spans="1:8">
      <c r="A5" s="3"/>
      <c r="B5" s="3"/>
      <c r="C5" s="3"/>
      <c r="D5" s="3"/>
      <c r="E5" s="3" t="s">
        <v>64</v>
      </c>
      <c r="F5" s="3" t="s">
        <v>91</v>
      </c>
      <c r="G5" s="3" t="s">
        <v>92</v>
      </c>
      <c r="H5" s="3"/>
    </row>
    <row r="6" customFormat="1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22.5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233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厚厚〰</cp:lastModifiedBy>
  <dcterms:created xsi:type="dcterms:W3CDTF">2022-03-02T03:08:00Z</dcterms:created>
  <dcterms:modified xsi:type="dcterms:W3CDTF">2024-05-11T07:22:41Z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