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_FilterDatabase" localSheetId="6" hidden="1">表6!$A$19:$G$86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<sst xmlns="http://schemas.openxmlformats.org/spreadsheetml/2006/main" count="673" uniqueCount="326">
  <si>
    <t>附件1:</t>
  </si>
  <si>
    <t xml:space="preserve"> </t>
  </si>
  <si>
    <t>盘州市工业和信息化局2025年预算公开表</t>
  </si>
  <si>
    <t>编制</t>
  </si>
  <si>
    <t xml:space="preserve">    经办人：胡兴彩           联系电话: 15597899878</t>
  </si>
  <si>
    <t>表1</t>
  </si>
  <si>
    <t>盘州市工业和信息化局2025年部门收支预算总表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</si>
  <si>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</si>
  <si>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</si>
  <si>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</si>
  <si>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</si>
  <si>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</si>
  <si>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</si>
  <si>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</si>
  <si>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</si>
  <si>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</si>
  <si>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</si>
  <si>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</si>
  <si>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</si>
  <si>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</si>
  <si>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</si>
  <si>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</si>
  <si>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</si>
  <si>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</si>
  <si>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</si>
  <si>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</si>
  <si>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</si>
  <si>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</si>
  <si>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</si>
  <si>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</si>
  <si>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</si>
  <si>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</si>
  <si>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</si>
  <si>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</si>
  <si>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</si>
  <si>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</si>
  <si>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</si>
  <si>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</si>
  <si>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</si>
  <si>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</si>
  <si>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</si>
  <si>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</si>
  <si>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</si>
  <si>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</si>
  <si>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</si>
  <si>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</si>
  <si>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</si>
  <si>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</si>
  <si>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</si>
  <si>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</si>
  <si>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</si>
  <si>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</si>
  <si>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</si>
  <si>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</si>
  <si>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</si>
  <si>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</si>
  <si>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</si>
  <si>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</si>
  <si>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盘州市工业和信息化局2025年部门收入总体情况表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</si>
  <si>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</si>
  <si>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</si>
  <si>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</si>
  <si>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</si>
  <si>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</si>
  <si>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</si>
  <si>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</si>
  <si>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</si>
  <si>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</si>
  <si>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</si>
  <si>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</si>
  <si>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</si>
  <si>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214</t>
  </si>
  <si>
    <t>交通运输支出</t>
  </si>
  <si>
    <t>21401</t>
  </si>
  <si>
    <t>公路水路运输</t>
  </si>
  <si>
    <t>2140199</t>
  </si>
  <si>
    <t>其他公路水路运输支出</t>
  </si>
  <si>
    <t>215</t>
  </si>
  <si>
    <t>资源勘探工业信息等支出</t>
  </si>
  <si>
    <t>21508</t>
  </si>
  <si>
    <t>支持中小企业发展和管理支出</t>
  </si>
  <si>
    <t>2150899</t>
  </si>
  <si>
    <t>其他支持中小企业发展和管理支出</t>
  </si>
  <si>
    <t>212</t>
  </si>
  <si>
    <t>城乡社区支出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</si>
  <si>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</si>
  <si>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</si>
  <si>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</si>
  <si>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</si>
  <si>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</si>
  <si>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</si>
  <si>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21303</t>
  </si>
  <si>
    <t>水利</t>
  </si>
  <si>
    <t>2130399</t>
  </si>
  <si>
    <t>其他水利支出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</si>
  <si>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</si>
  <si>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</si>
  <si>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</si>
  <si>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</si>
  <si>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</si>
  <si>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</si>
  <si>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</si>
  <si>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</si>
  <si>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</si>
  <si>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</si>
  <si>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</si>
  <si>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</si>
  <si>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206</t>
  </si>
  <si>
    <t>科学技术支出</t>
  </si>
  <si>
    <t>20604</t>
  </si>
  <si>
    <t>技术研究与开发</t>
  </si>
  <si>
    <t>2060499</t>
  </si>
  <si>
    <t>其他技术研究与开发支出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</si>
  <si>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</si>
  <si>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</si>
  <si>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</si>
  <si>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</si>
  <si>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</si>
  <si>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</si>
  <si>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</si>
  <si>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</si>
  <si>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</si>
  <si>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</si>
  <si>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</si>
  <si>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</si>
  <si>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</si>
  <si>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</si>
  <si>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</si>
  <si>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</si>
  <si>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</si>
  <si>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</si>
  <si>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</si>
  <si>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</si>
  <si>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</si>
  <si>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2011350</t>
  </si>
  <si>
    <t>事业运行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</si>
  <si>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</si>
  <si>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</si>
  <si>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</si>
  <si>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</si>
  <si>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</si>
  <si>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</si>
  <si>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</si>
  <si>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</si>
  <si>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表3</t>
  </si>
  <si>
    <t>盘州市工业和信息化局2025年部门支出总体情况表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</si>
  <si>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</si>
  <si>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</si>
  <si>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</si>
  <si>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</si>
  <si>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</si>
  <si>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</si>
  <si>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</si>
  <si>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</si>
  <si>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盘州市工业和信息化局2025年财政拨款收支总体情况表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</si>
  <si>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</si>
  <si>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</si>
  <si>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</si>
  <si>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</si>
  <si>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</si>
  <si>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</si>
  <si>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</si>
  <si>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七、文化体育旅游与传媒支出</t>
  </si>
  <si>
    <t>十四、资源勘探工业信息等支出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</si>
  <si>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</si>
  <si>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</si>
  <si>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</si>
  <si>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</si>
  <si>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</si>
  <si>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</si>
  <si>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</si>
  <si>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表5</t>
  </si>
  <si>
    <t>盘州市工业和信息化局2025年一般公共预算支出情况表</t>
  </si>
  <si>
    <t>小计</t>
  </si>
  <si>
    <t>市本级支出</t>
  </si>
  <si>
    <t>补助县区支出</t>
  </si>
  <si>
    <t>表6</t>
  </si>
  <si>
    <t>盘州市工业和信息化局2025年一般公共预算基本支出情况表（按经济分类）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</si>
  <si>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</si>
  <si>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</si>
  <si>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</si>
  <si>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</si>
  <si>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</si>
  <si>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</si>
  <si>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</si>
  <si>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</si>
  <si>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</si>
  <si>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</si>
  <si>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</si>
  <si>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</si>
  <si>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</si>
  <si>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</si>
  <si>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</si>
  <si>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</si>
  <si>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</si>
  <si>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</si>
  <si>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</si>
  <si>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</si>
  <si>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</si>
  <si>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</si>
  <si>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</si>
  <si>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</si>
  <si>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</si>
  <si>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</si>
  <si>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</si>
  <si>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</si>
  <si>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</si>
  <si>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</si>
  <si>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</si>
  <si>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</si>
  <si>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</si>
  <si>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</si>
  <si>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</si>
  <si>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</si>
  <si>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</si>
  <si>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</si>
  <si>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</si>
  <si>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</si>
  <si>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</si>
  <si>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</si>
  <si>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</si>
  <si>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</si>
  <si>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</si>
  <si>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</si>
  <si>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</si>
  <si>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</si>
  <si>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</si>
  <si>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</si>
  <si>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</si>
  <si>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</si>
  <si>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</si>
  <si>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</si>
  <si>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</si>
  <si>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</si>
  <si>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</si>
  <si>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</si>
  <si>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</si>
  <si>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</si>
  <si>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</si>
  <si>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</si>
  <si>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</si>
  <si>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</si>
  <si>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</si>
  <si>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</si>
  <si>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</si>
  <si>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</si>
  <si>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</si>
  <si>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</si>
  <si>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</si>
  <si>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</si>
  <si>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</si>
  <si>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</si>
  <si>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</si>
  <si>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</si>
  <si>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</si>
  <si>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</si>
  <si>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</si>
  <si>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</si>
  <si>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</si>
  <si>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</si>
  <si>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</si>
  <si>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</si>
  <si>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</si>
  <si>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</si>
  <si>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</si>
  <si>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</si>
  <si>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</si>
  <si>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</si>
  <si>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</si>
  <si>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</si>
  <si>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</si>
  <si>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</si>
  <si>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</si>
  <si>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</si>
  <si>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</si>
  <si>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</si>
  <si>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</si>
  <si>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</si>
  <si>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</si>
  <si>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</si>
  <si>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</si>
  <si>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</si>
  <si>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</si>
  <si>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</si>
  <si>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</si>
  <si>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</si>
  <si>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</si>
  <si>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</si>
  <si>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</si>
  <si>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</si>
  <si>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</si>
  <si>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</si>
  <si>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</si>
  <si>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</si>
  <si>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</si>
  <si>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</si>
  <si>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</si>
  <si>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盘州市工业和信息化局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</si>
  <si>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</si>
  <si>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</si>
  <si>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</si>
  <si>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</si>
  <si>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</si>
  <si>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本单位新增2车辆，因此增加运公务用车运行维护费经费预算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</si>
  <si>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</si>
  <si>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</si>
  <si>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</si>
  <si>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</si>
  <si>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</si>
  <si>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</si>
  <si>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</si>
  <si>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</si>
  <si>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</si>
  <si>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盘州市工业和信息化局2025年机关运行经费（公用经费）支出明细表</t>
  </si>
  <si>
    <t>编码</t>
  </si>
  <si>
    <t>项目名称</t>
  </si>
  <si>
    <t>30201</t>
  </si>
  <si>
    <t>30202</t>
  </si>
  <si>
    <t>30205</t>
  </si>
  <si>
    <t>30206</t>
  </si>
  <si>
    <t>30207</t>
  </si>
  <si>
    <t>30211</t>
  </si>
  <si>
    <t>30229</t>
  </si>
  <si>
    <t>表9</t>
  </si>
  <si>
    <t>盘州市工业和信息化局2025年政府性基金预算支出情况表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</si>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</sst>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1" sqref="B1"/>
    </sheetView>
  </sheetViews>
  <sheetFormatPr defaultColWidth="9" defaultRowHeight="14.25" outlineLevelRow="7" outlineLevelCol="3"/>
  <cols>
    <col min="1" max="1" width="5" style="39" customWidth="1"/>
    <col min="2" max="2" width="112.875" style="39" customWidth="1"/>
    <col min="3" max="3" width="5.1" style="39" customWidth="1"/>
    <col min="4" max="16384" width="9" style="39"/>
  </cols>
  <sheetData>
    <row r="1" s="39" customFormat="1" ht="17" customHeight="1" spans="1:4">
      <c r="A1" s="40"/>
      <c r="B1" s="41" t="s">
        <v>0</v>
      </c>
      <c r="C1" s="42"/>
      <c r="D1" s="39" t="s">
        <v>1</v>
      </c>
    </row>
    <row r="2" s="39" customFormat="1" ht="72.75" customHeight="1" spans="1:3">
      <c r="A2" s="42"/>
      <c r="B2" s="43" t="s">
        <v>2</v>
      </c>
      <c r="C2" s="42"/>
    </row>
    <row r="3" s="39" customFormat="1" ht="51" customHeight="1" spans="1:3">
      <c r="A3" s="42"/>
      <c r="B3" s="44"/>
      <c r="C3" s="42"/>
    </row>
    <row r="4" s="39" customFormat="1" ht="94.5" customHeight="1" spans="1:3">
      <c r="A4" s="42"/>
      <c r="B4" s="45" t="s">
        <v>2</v>
      </c>
      <c r="C4" s="42"/>
    </row>
    <row r="5" s="39" customFormat="1" ht="81.75" customHeight="1" spans="1:3">
      <c r="A5" s="42"/>
      <c r="B5" s="46" t="s">
        <v>3</v>
      </c>
      <c r="C5" s="42"/>
    </row>
    <row r="6" s="39" customFormat="1" ht="52.05" customHeight="1" spans="1:3">
      <c r="A6" s="42"/>
      <c r="B6" s="47"/>
      <c r="C6" s="42"/>
    </row>
    <row r="7" s="39" customFormat="1" ht="52.05" customHeight="1" spans="1:3">
      <c r="A7" s="42"/>
      <c r="B7" s="48" t="s">
        <v>4</v>
      </c>
      <c r="C7" s="42"/>
    </row>
    <row r="8" s="39" customFormat="1" ht="35.4" customHeight="1" spans="1:3">
      <c r="A8" s="42"/>
      <c r="B8" s="49"/>
      <c r="C8" s="4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I33" sqref="I33"/>
    </sheetView>
  </sheetViews>
  <sheetFormatPr defaultColWidth="10" defaultRowHeight="13.5" outlineLevelCol="3"/>
  <cols>
    <col min="1" max="1" width="26" customWidth="1"/>
    <col min="2" max="2" width="17.95" customWidth="1"/>
    <col min="3" max="3" width="28.625" customWidth="1"/>
    <col min="4" max="4" width="17.95" customWidth="1"/>
    <col min="5" max="5" width="9.76666666666667" customWidth="1"/>
  </cols>
  <sheetData>
    <row r="1" customFormat="1" ht="14.3" customHeight="1" spans="1:4">
      <c r="A1" s="25" t="s">
        <v>5</v>
      </c>
      <c r="B1" s="25"/>
      <c r="C1" s="25"/>
      <c r="D1" s="25"/>
    </row>
    <row r="2" customFormat="1" ht="22.75" customHeight="1" spans="1:4">
      <c r="A2" s="12" t="s">
        <v>6</v>
      </c>
      <c r="B2" s="12"/>
      <c r="C2" s="12"/>
      <c r="D2" s="12"/>
    </row>
    <row r="3" customFormat="1" ht="15.65" customHeight="1" spans="1:4">
      <c r="A3" s="25" t="s">
        <v>7</v>
      </c>
      <c r="B3" s="25"/>
      <c r="C3" s="25"/>
      <c r="D3" s="3" t="s">
        <v>8</v>
      </c>
    </row>
    <row r="4" customFormat="1" ht="17.05" customHeight="1" spans="1:4">
      <c r="A4" s="4" t="s">
        <v>9</v>
      </c>
      <c r="B4" s="4"/>
      <c r="C4" s="4" t="s">
        <v>10</v>
      </c>
      <c r="D4" s="4"/>
    </row>
    <row r="5" customFormat="1" ht="17.05" customHeight="1" spans="1:4">
      <c r="A5" s="4" t="s">
        <v>11</v>
      </c>
      <c r="B5" s="4" t="s">
        <v>12</v>
      </c>
      <c r="C5" s="4" t="s">
        <v>11</v>
      </c>
      <c r="D5" s="4" t="s">
        <v>12</v>
      </c>
    </row>
    <row r="6" customFormat="1" ht="17.05" customHeight="1" spans="1:4">
      <c r="A6" s="14" t="s">
        <v>13</v>
      </c>
      <c r="B6" s="38">
        <v>73272.63</v>
      </c>
      <c r="C6" s="14" t="s">
        <v>14</v>
      </c>
      <c r="D6" s="38">
        <v>1239.7</v>
      </c>
    </row>
    <row r="7" customFormat="1" ht="17.05" customHeight="1" spans="1:4">
      <c r="A7" s="14" t="s">
        <v>15</v>
      </c>
      <c r="B7" s="38"/>
      <c r="C7" s="14" t="s">
        <v>16</v>
      </c>
      <c r="D7" s="38"/>
    </row>
    <row r="8" customFormat="1" ht="17.05" customHeight="1" spans="1:4">
      <c r="A8" s="14" t="s">
        <v>17</v>
      </c>
      <c r="B8" s="38"/>
      <c r="C8" s="14" t="s">
        <v>18</v>
      </c>
      <c r="D8" s="38"/>
    </row>
    <row r="9" customFormat="1" ht="17.05" customHeight="1" spans="1:4">
      <c r="A9" s="14" t="s">
        <v>19</v>
      </c>
      <c r="B9" s="38"/>
      <c r="C9" s="14" t="s">
        <v>20</v>
      </c>
      <c r="D9" s="38"/>
    </row>
    <row r="10" customFormat="1" ht="17.05" customHeight="1" spans="1:4">
      <c r="A10" s="14" t="s">
        <v>21</v>
      </c>
      <c r="B10" s="14"/>
      <c r="C10" s="14" t="s">
        <v>22</v>
      </c>
      <c r="D10" s="38"/>
    </row>
    <row r="11" customFormat="1" ht="17.05" customHeight="1" spans="1:4">
      <c r="A11" s="14" t="s">
        <v>23</v>
      </c>
      <c r="B11" s="14"/>
      <c r="C11" s="14" t="s">
        <v>24</v>
      </c>
      <c r="D11" s="38">
        <v>475.6</v>
      </c>
    </row>
    <row r="12" customFormat="1" ht="17.05" customHeight="1" spans="1:4">
      <c r="A12" s="14" t="s">
        <v>25</v>
      </c>
      <c r="B12" s="14"/>
      <c r="C12" s="14" t="s">
        <v>26</v>
      </c>
      <c r="D12" s="38">
        <v>15000</v>
      </c>
    </row>
    <row r="13" customFormat="1" ht="17.05" customHeight="1" spans="1:4">
      <c r="A13" s="14" t="s">
        <v>27</v>
      </c>
      <c r="B13" s="14"/>
      <c r="C13" s="14" t="s">
        <v>28</v>
      </c>
      <c r="D13" s="38">
        <v>73.55</v>
      </c>
    </row>
    <row r="14" customFormat="1" ht="17.05" customHeight="1" spans="1:4">
      <c r="A14" s="14" t="s">
        <v>29</v>
      </c>
      <c r="B14" s="14"/>
      <c r="C14" s="14" t="s">
        <v>30</v>
      </c>
      <c r="D14" s="38">
        <v>59.2</v>
      </c>
    </row>
    <row r="15" customFormat="1" ht="17.05" customHeight="1" spans="1:4">
      <c r="A15" s="14"/>
      <c r="B15" s="14"/>
      <c r="C15" s="14" t="s">
        <v>31</v>
      </c>
      <c r="D15" s="38"/>
    </row>
    <row r="16" customFormat="1" ht="17.05" customHeight="1" spans="1:4">
      <c r="A16" s="14"/>
      <c r="B16" s="14"/>
      <c r="C16" s="14" t="s">
        <v>32</v>
      </c>
      <c r="D16" s="38">
        <v>26951.44</v>
      </c>
    </row>
    <row r="17" customFormat="1" ht="17.05" customHeight="1" spans="1:4">
      <c r="A17" s="14"/>
      <c r="B17" s="14"/>
      <c r="C17" s="14" t="s">
        <v>33</v>
      </c>
      <c r="D17" s="38">
        <v>17505</v>
      </c>
    </row>
    <row r="18" customFormat="1" ht="17.05" customHeight="1" spans="1:4">
      <c r="A18" s="14"/>
      <c r="B18" s="14"/>
      <c r="C18" s="14" t="s">
        <v>34</v>
      </c>
      <c r="D18" s="38">
        <v>12000</v>
      </c>
    </row>
    <row r="19" customFormat="1" ht="17.05" customHeight="1" spans="1:4">
      <c r="A19" s="14"/>
      <c r="B19" s="14"/>
      <c r="C19" s="14" t="s">
        <v>35</v>
      </c>
      <c r="D19" s="38">
        <v>150</v>
      </c>
    </row>
    <row r="20" customFormat="1" ht="17.05" customHeight="1" spans="1:4">
      <c r="A20" s="14"/>
      <c r="B20" s="14"/>
      <c r="C20" s="14" t="s">
        <v>36</v>
      </c>
      <c r="D20" s="38"/>
    </row>
    <row r="21" customFormat="1" ht="17.05" customHeight="1" spans="1:4">
      <c r="A21" s="14"/>
      <c r="B21" s="14"/>
      <c r="C21" s="14" t="s">
        <v>37</v>
      </c>
      <c r="D21" s="38"/>
    </row>
    <row r="22" customFormat="1" ht="17.05" customHeight="1" spans="1:4">
      <c r="A22" s="14"/>
      <c r="B22" s="14"/>
      <c r="C22" s="14" t="s">
        <v>38</v>
      </c>
      <c r="D22" s="38"/>
    </row>
    <row r="23" customFormat="1" ht="17.05" customHeight="1" spans="1:4">
      <c r="A23" s="14"/>
      <c r="B23" s="14"/>
      <c r="C23" s="14" t="s">
        <v>39</v>
      </c>
      <c r="D23" s="38"/>
    </row>
    <row r="24" customFormat="1" ht="17.05" customHeight="1" spans="1:4">
      <c r="A24" s="14"/>
      <c r="B24" s="14"/>
      <c r="C24" s="14" t="s">
        <v>40</v>
      </c>
      <c r="D24" s="38">
        <v>152.98</v>
      </c>
    </row>
    <row r="25" customFormat="1" ht="17.05" customHeight="1" spans="1:4">
      <c r="A25" s="14"/>
      <c r="B25" s="14"/>
      <c r="C25" s="14" t="s">
        <v>41</v>
      </c>
      <c r="D25" s="38"/>
    </row>
    <row r="26" customFormat="1" ht="17.05" customHeight="1" spans="1:4">
      <c r="A26" s="14"/>
      <c r="B26" s="14"/>
      <c r="C26" s="14" t="s">
        <v>42</v>
      </c>
      <c r="D26" s="38"/>
    </row>
    <row r="27" customFormat="1" ht="17.05" customHeight="1" spans="1:4">
      <c r="A27" s="14"/>
      <c r="B27" s="14"/>
      <c r="C27" s="14" t="s">
        <v>43</v>
      </c>
      <c r="D27" s="38"/>
    </row>
    <row r="28" customFormat="1" ht="17.05" customHeight="1" spans="1:4">
      <c r="A28" s="14"/>
      <c r="B28" s="14"/>
      <c r="C28" s="14" t="s">
        <v>44</v>
      </c>
      <c r="D28" s="38"/>
    </row>
    <row r="29" customFormat="1" ht="17.05" customHeight="1" spans="1:4">
      <c r="A29" s="14"/>
      <c r="B29" s="14"/>
      <c r="C29" s="14" t="s">
        <v>45</v>
      </c>
      <c r="D29" s="38"/>
    </row>
    <row r="30" customFormat="1" ht="17.05" customHeight="1" spans="1:4">
      <c r="A30" s="14"/>
      <c r="B30" s="14"/>
      <c r="C30" s="14" t="s">
        <v>46</v>
      </c>
      <c r="D30" s="38"/>
    </row>
    <row r="31" customFormat="1" ht="17.05" customHeight="1" spans="1:4">
      <c r="A31" s="14"/>
      <c r="B31" s="14"/>
      <c r="C31" s="14" t="s">
        <v>47</v>
      </c>
      <c r="D31" s="38"/>
    </row>
    <row r="32" customFormat="1" ht="17.05" customHeight="1" spans="1:4">
      <c r="A32" s="14"/>
      <c r="B32" s="14"/>
      <c r="C32" s="14" t="s">
        <v>48</v>
      </c>
      <c r="D32" s="38"/>
    </row>
    <row r="33" customFormat="1" ht="17.05" customHeight="1" spans="1:4">
      <c r="A33" s="14"/>
      <c r="B33" s="14"/>
      <c r="C33" s="14" t="s">
        <v>49</v>
      </c>
      <c r="D33" s="38"/>
    </row>
    <row r="34" customFormat="1" ht="17.05" customHeight="1" spans="1:4">
      <c r="A34" s="14"/>
      <c r="B34" s="14"/>
      <c r="C34" s="14"/>
      <c r="D34" s="38"/>
    </row>
    <row r="35" customFormat="1" ht="17.05" customHeight="1" spans="1:4">
      <c r="A35" s="13" t="s">
        <v>50</v>
      </c>
      <c r="B35" s="16">
        <f>SUM(B6:B10)</f>
        <v>73272.63</v>
      </c>
      <c r="C35" s="13" t="s">
        <v>51</v>
      </c>
      <c r="D35" s="16">
        <f>SUM(D6:D33)</f>
        <v>73607.47</v>
      </c>
    </row>
    <row r="36" customFormat="1" ht="17.05" customHeight="1" spans="1:4">
      <c r="A36" s="14" t="s">
        <v>52</v>
      </c>
      <c r="B36" s="16">
        <v>334.84</v>
      </c>
      <c r="C36" s="14" t="s">
        <v>53</v>
      </c>
      <c r="D36" s="16">
        <v>0</v>
      </c>
    </row>
    <row r="37" customFormat="1" ht="17.05" customHeight="1" spans="1:4">
      <c r="A37" s="14"/>
      <c r="B37" s="14"/>
      <c r="C37" s="14"/>
      <c r="D37" s="16"/>
    </row>
    <row r="38" customFormat="1" ht="17.05" customHeight="1" spans="1:4">
      <c r="A38" s="13" t="s">
        <v>54</v>
      </c>
      <c r="B38" s="16">
        <f>B6+B7+B8+B9+B10+B36</f>
        <v>73607.47</v>
      </c>
      <c r="C38" s="13" t="s">
        <v>55</v>
      </c>
      <c r="D38" s="16">
        <f>SUM(D6:D33)</f>
        <v>73607.47</v>
      </c>
    </row>
    <row r="39" customFormat="1" ht="30" customHeight="1" spans="1:4">
      <c r="A39" s="14" t="s">
        <v>56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G6" sqref="G6"/>
    </sheetView>
  </sheetViews>
  <sheetFormatPr defaultColWidth="10" defaultRowHeight="13.5"/>
  <cols>
    <col min="1" max="1" width="4.75" customWidth="1"/>
    <col min="2" max="2" width="5.375" customWidth="1"/>
    <col min="3" max="3" width="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57</v>
      </c>
    </row>
    <row r="2" customFormat="1" ht="22.75" customHeight="1" spans="1:12">
      <c r="A2" s="12" t="s">
        <v>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3" t="s">
        <v>8</v>
      </c>
    </row>
    <row r="4" s="1" customFormat="1" ht="22.6" customHeight="1" spans="1:12">
      <c r="A4" s="26" t="s">
        <v>59</v>
      </c>
      <c r="B4" s="26"/>
      <c r="C4" s="26"/>
      <c r="D4" s="26" t="s">
        <v>60</v>
      </c>
      <c r="E4" s="26" t="s">
        <v>61</v>
      </c>
      <c r="F4" s="26" t="s">
        <v>52</v>
      </c>
      <c r="G4" s="26" t="s">
        <v>62</v>
      </c>
      <c r="H4" s="26" t="s">
        <v>63</v>
      </c>
      <c r="I4" s="26" t="s">
        <v>64</v>
      </c>
      <c r="J4" s="26" t="s">
        <v>65</v>
      </c>
      <c r="K4" s="26" t="s">
        <v>66</v>
      </c>
      <c r="L4" s="26" t="s">
        <v>67</v>
      </c>
    </row>
    <row r="5" s="1" customFormat="1" ht="22.6" customHeight="1" spans="1:12">
      <c r="A5" s="26" t="s">
        <v>68</v>
      </c>
      <c r="B5" s="26" t="s">
        <v>69</v>
      </c>
      <c r="C5" s="26" t="s">
        <v>70</v>
      </c>
      <c r="D5" s="26"/>
      <c r="E5" s="26"/>
      <c r="F5" s="26"/>
      <c r="G5" s="26"/>
      <c r="H5" s="26"/>
      <c r="I5" s="26"/>
      <c r="J5" s="26"/>
      <c r="K5" s="26"/>
      <c r="L5" s="26"/>
    </row>
    <row r="6" customFormat="1" ht="14.3" customHeight="1" spans="1:12">
      <c r="A6" s="26"/>
      <c r="B6" s="26"/>
      <c r="C6" s="26"/>
      <c r="D6" s="18" t="s">
        <v>61</v>
      </c>
      <c r="E6" s="29">
        <f>SUM(F6:K6)</f>
        <v>73607.471144</v>
      </c>
      <c r="F6" s="29">
        <f>SUM(F7,F10,F13,F16,F21,F25,F28,F31,F35,F40)</f>
        <v>334.8431</v>
      </c>
      <c r="G6" s="29">
        <f>SUM(G7,G10,G13,G16,G21,G25,G28,G31,G35,G40)</f>
        <v>73272.628044</v>
      </c>
      <c r="H6" s="29">
        <v>0</v>
      </c>
      <c r="I6" s="29">
        <v>0</v>
      </c>
      <c r="J6" s="29">
        <v>0</v>
      </c>
      <c r="K6" s="29">
        <v>0</v>
      </c>
      <c r="L6" s="29"/>
    </row>
    <row r="7" customFormat="1" ht="14.3" customHeight="1" spans="1:12">
      <c r="A7" s="17" t="s">
        <v>71</v>
      </c>
      <c r="B7" s="17"/>
      <c r="C7" s="17"/>
      <c r="D7" s="27" t="s">
        <v>72</v>
      </c>
      <c r="E7" s="29">
        <f t="shared" ref="E7:E43" si="0">SUM(F7:K7)</f>
        <v>12000</v>
      </c>
      <c r="F7" s="29">
        <v>0</v>
      </c>
      <c r="G7" s="29">
        <v>12000</v>
      </c>
      <c r="H7" s="29">
        <v>0</v>
      </c>
      <c r="I7" s="29">
        <v>0</v>
      </c>
      <c r="J7" s="29">
        <v>0</v>
      </c>
      <c r="K7" s="29">
        <v>0</v>
      </c>
      <c r="L7" s="29"/>
    </row>
    <row r="8" customFormat="1" ht="14.3" customHeight="1" spans="1:12">
      <c r="A8" s="17"/>
      <c r="B8" s="17" t="s">
        <v>73</v>
      </c>
      <c r="C8" s="17"/>
      <c r="D8" s="27" t="s">
        <v>74</v>
      </c>
      <c r="E8" s="29">
        <f t="shared" si="0"/>
        <v>12000</v>
      </c>
      <c r="F8" s="29">
        <v>0</v>
      </c>
      <c r="G8" s="29">
        <v>12000</v>
      </c>
      <c r="H8" s="29">
        <v>0</v>
      </c>
      <c r="I8" s="29">
        <v>0</v>
      </c>
      <c r="J8" s="29">
        <v>0</v>
      </c>
      <c r="K8" s="29">
        <v>0</v>
      </c>
      <c r="L8" s="29"/>
    </row>
    <row r="9" customFormat="1" ht="14.3" customHeight="1" spans="1:12">
      <c r="A9" s="17"/>
      <c r="B9" s="17"/>
      <c r="C9" s="17" t="s">
        <v>75</v>
      </c>
      <c r="D9" s="27" t="s">
        <v>76</v>
      </c>
      <c r="E9" s="29">
        <f t="shared" si="0"/>
        <v>12000</v>
      </c>
      <c r="F9" s="29">
        <v>0</v>
      </c>
      <c r="G9" s="29">
        <v>12000</v>
      </c>
      <c r="H9" s="29">
        <v>0</v>
      </c>
      <c r="I9" s="29">
        <v>0</v>
      </c>
      <c r="J9" s="29">
        <v>0</v>
      </c>
      <c r="K9" s="29">
        <v>0</v>
      </c>
      <c r="L9" s="29"/>
    </row>
    <row r="10" customFormat="1" ht="14.3" customHeight="1" spans="1:12">
      <c r="A10" s="17" t="s">
        <v>77</v>
      </c>
      <c r="B10" s="17"/>
      <c r="C10" s="17"/>
      <c r="D10" s="27" t="s">
        <v>78</v>
      </c>
      <c r="E10" s="29">
        <f t="shared" si="0"/>
        <v>150</v>
      </c>
      <c r="F10" s="29">
        <f>F11</f>
        <v>100</v>
      </c>
      <c r="G10" s="29">
        <v>50</v>
      </c>
      <c r="H10" s="29">
        <v>0</v>
      </c>
      <c r="I10" s="29">
        <v>0</v>
      </c>
      <c r="J10" s="29">
        <v>0</v>
      </c>
      <c r="K10" s="29">
        <v>0</v>
      </c>
      <c r="L10" s="29"/>
    </row>
    <row r="11" customFormat="1" spans="1:12">
      <c r="A11" s="17"/>
      <c r="B11" s="17" t="s">
        <v>79</v>
      </c>
      <c r="C11" s="17"/>
      <c r="D11" s="27" t="s">
        <v>80</v>
      </c>
      <c r="E11" s="29">
        <f t="shared" si="0"/>
        <v>150</v>
      </c>
      <c r="F11" s="29">
        <f>F12</f>
        <v>100</v>
      </c>
      <c r="G11" s="29">
        <v>50</v>
      </c>
      <c r="H11" s="29">
        <v>0</v>
      </c>
      <c r="I11" s="29">
        <v>0</v>
      </c>
      <c r="J11" s="29">
        <v>0</v>
      </c>
      <c r="K11" s="29">
        <v>0</v>
      </c>
      <c r="L11" s="29"/>
    </row>
    <row r="12" customFormat="1" spans="1:12">
      <c r="A12" s="17"/>
      <c r="B12" s="17"/>
      <c r="C12" s="17" t="s">
        <v>81</v>
      </c>
      <c r="D12" s="27" t="s">
        <v>82</v>
      </c>
      <c r="E12" s="29">
        <f t="shared" si="0"/>
        <v>150</v>
      </c>
      <c r="F12" s="29">
        <v>100</v>
      </c>
      <c r="G12" s="29">
        <v>50</v>
      </c>
      <c r="H12" s="29">
        <v>0</v>
      </c>
      <c r="I12" s="29">
        <v>0</v>
      </c>
      <c r="J12" s="29">
        <v>0</v>
      </c>
      <c r="K12" s="29">
        <v>0</v>
      </c>
      <c r="L12" s="29"/>
    </row>
    <row r="13" spans="1:12">
      <c r="A13" s="17" t="s">
        <v>83</v>
      </c>
      <c r="B13" s="17"/>
      <c r="C13" s="17"/>
      <c r="D13" s="27" t="s">
        <v>84</v>
      </c>
      <c r="E13" s="29">
        <f t="shared" si="0"/>
        <v>26951.44</v>
      </c>
      <c r="F13" s="29">
        <v>0</v>
      </c>
      <c r="G13" s="29">
        <v>26951.44</v>
      </c>
      <c r="H13" s="29">
        <v>0</v>
      </c>
      <c r="I13" s="29">
        <v>0</v>
      </c>
      <c r="J13" s="29">
        <v>0</v>
      </c>
      <c r="K13" s="29">
        <v>0</v>
      </c>
      <c r="L13" s="29"/>
    </row>
    <row r="14" spans="1:12">
      <c r="A14" s="17"/>
      <c r="B14" s="17" t="s">
        <v>85</v>
      </c>
      <c r="C14" s="17"/>
      <c r="D14" s="27" t="s">
        <v>86</v>
      </c>
      <c r="E14" s="29">
        <f t="shared" si="0"/>
        <v>26951.44</v>
      </c>
      <c r="F14" s="29">
        <v>0</v>
      </c>
      <c r="G14" s="29">
        <v>26951.44</v>
      </c>
      <c r="H14" s="29">
        <v>0</v>
      </c>
      <c r="I14" s="29">
        <v>0</v>
      </c>
      <c r="J14" s="29">
        <v>0</v>
      </c>
      <c r="K14" s="29">
        <v>0</v>
      </c>
      <c r="L14" s="29"/>
    </row>
    <row r="15" spans="1:12">
      <c r="A15" s="17"/>
      <c r="B15" s="17"/>
      <c r="C15" s="17" t="s">
        <v>87</v>
      </c>
      <c r="D15" s="27" t="s">
        <v>88</v>
      </c>
      <c r="E15" s="29">
        <f t="shared" si="0"/>
        <v>26951.44</v>
      </c>
      <c r="F15" s="29">
        <v>0</v>
      </c>
      <c r="G15" s="29">
        <v>26951.44</v>
      </c>
      <c r="H15" s="29">
        <v>0</v>
      </c>
      <c r="I15" s="29">
        <v>0</v>
      </c>
      <c r="J15" s="29">
        <v>0</v>
      </c>
      <c r="K15" s="29">
        <v>0</v>
      </c>
      <c r="L15" s="29"/>
    </row>
    <row r="16" spans="1:12">
      <c r="A16" s="17" t="s">
        <v>89</v>
      </c>
      <c r="B16" s="17"/>
      <c r="C16" s="17"/>
      <c r="D16" s="27" t="s">
        <v>90</v>
      </c>
      <c r="E16" s="29">
        <f t="shared" si="0"/>
        <v>17505</v>
      </c>
      <c r="F16" s="29">
        <v>0</v>
      </c>
      <c r="G16" s="29">
        <v>17505</v>
      </c>
      <c r="H16" s="29">
        <v>0</v>
      </c>
      <c r="I16" s="29">
        <v>0</v>
      </c>
      <c r="J16" s="29">
        <v>0</v>
      </c>
      <c r="K16" s="29">
        <v>0</v>
      </c>
      <c r="L16" s="29"/>
    </row>
    <row r="17" spans="1:12">
      <c r="A17" s="17"/>
      <c r="B17" s="17" t="s">
        <v>91</v>
      </c>
      <c r="C17" s="17"/>
      <c r="D17" s="27" t="s">
        <v>92</v>
      </c>
      <c r="E17" s="29">
        <f t="shared" si="0"/>
        <v>11855</v>
      </c>
      <c r="F17" s="29">
        <v>0</v>
      </c>
      <c r="G17" s="29">
        <v>11855</v>
      </c>
      <c r="H17" s="29">
        <v>0</v>
      </c>
      <c r="I17" s="29">
        <v>0</v>
      </c>
      <c r="J17" s="29">
        <v>0</v>
      </c>
      <c r="K17" s="29">
        <v>0</v>
      </c>
      <c r="L17" s="29"/>
    </row>
    <row r="18" spans="1:12">
      <c r="A18" s="17"/>
      <c r="B18" s="17"/>
      <c r="C18" s="17" t="s">
        <v>93</v>
      </c>
      <c r="D18" s="27" t="s">
        <v>94</v>
      </c>
      <c r="E18" s="29">
        <f t="shared" si="0"/>
        <v>11855</v>
      </c>
      <c r="F18" s="29">
        <v>0</v>
      </c>
      <c r="G18" s="29">
        <v>11855</v>
      </c>
      <c r="H18" s="29">
        <v>0</v>
      </c>
      <c r="I18" s="29">
        <v>0</v>
      </c>
      <c r="J18" s="29">
        <v>0</v>
      </c>
      <c r="K18" s="29">
        <v>0</v>
      </c>
      <c r="L18" s="29"/>
    </row>
    <row r="19" spans="1:12">
      <c r="A19" s="17"/>
      <c r="B19" s="17" t="s">
        <v>95</v>
      </c>
      <c r="C19" s="17"/>
      <c r="D19" s="27" t="s">
        <v>96</v>
      </c>
      <c r="E19" s="29">
        <f t="shared" si="0"/>
        <v>5650</v>
      </c>
      <c r="F19" s="29">
        <v>0</v>
      </c>
      <c r="G19" s="29">
        <v>5650</v>
      </c>
      <c r="H19" s="29">
        <v>0</v>
      </c>
      <c r="I19" s="29">
        <v>0</v>
      </c>
      <c r="J19" s="29">
        <v>0</v>
      </c>
      <c r="K19" s="29">
        <v>0</v>
      </c>
      <c r="L19" s="29"/>
    </row>
    <row r="20" spans="1:12">
      <c r="A20" s="17"/>
      <c r="B20" s="17"/>
      <c r="C20" s="17" t="s">
        <v>97</v>
      </c>
      <c r="D20" s="27" t="s">
        <v>98</v>
      </c>
      <c r="E20" s="29">
        <f t="shared" si="0"/>
        <v>5650</v>
      </c>
      <c r="F20" s="29">
        <v>0</v>
      </c>
      <c r="G20" s="29">
        <v>5650</v>
      </c>
      <c r="H20" s="29">
        <v>0</v>
      </c>
      <c r="I20" s="29">
        <v>0</v>
      </c>
      <c r="J20" s="29">
        <v>0</v>
      </c>
      <c r="K20" s="29">
        <v>0</v>
      </c>
      <c r="L20" s="29"/>
    </row>
    <row r="21" spans="1:12">
      <c r="A21" s="17" t="s">
        <v>99</v>
      </c>
      <c r="B21" s="17"/>
      <c r="C21" s="17"/>
      <c r="D21" s="27" t="s">
        <v>100</v>
      </c>
      <c r="E21" s="29">
        <f t="shared" si="0"/>
        <v>152.985228</v>
      </c>
      <c r="F21" s="29">
        <v>0</v>
      </c>
      <c r="G21" s="29">
        <v>152.985228</v>
      </c>
      <c r="H21" s="29">
        <v>0</v>
      </c>
      <c r="I21" s="29">
        <v>0</v>
      </c>
      <c r="J21" s="29">
        <v>0</v>
      </c>
      <c r="K21" s="29">
        <v>0</v>
      </c>
      <c r="L21" s="29"/>
    </row>
    <row r="22" spans="1:12">
      <c r="A22" s="17"/>
      <c r="B22" s="17" t="s">
        <v>101</v>
      </c>
      <c r="C22" s="17"/>
      <c r="D22" s="27" t="s">
        <v>102</v>
      </c>
      <c r="E22" s="29">
        <f t="shared" si="0"/>
        <v>152.985228</v>
      </c>
      <c r="F22" s="29">
        <v>0</v>
      </c>
      <c r="G22" s="29">
        <v>152.985228</v>
      </c>
      <c r="H22" s="29">
        <v>0</v>
      </c>
      <c r="I22" s="29">
        <v>0</v>
      </c>
      <c r="J22" s="29">
        <v>0</v>
      </c>
      <c r="K22" s="29">
        <v>0</v>
      </c>
      <c r="L22" s="29"/>
    </row>
    <row r="23" spans="1:12">
      <c r="A23" s="17"/>
      <c r="B23" s="17"/>
      <c r="C23" s="17" t="s">
        <v>103</v>
      </c>
      <c r="D23" s="27" t="s">
        <v>104</v>
      </c>
      <c r="E23" s="29">
        <f t="shared" si="0"/>
        <v>66.885228</v>
      </c>
      <c r="F23" s="29">
        <v>0</v>
      </c>
      <c r="G23" s="29">
        <v>66.885228</v>
      </c>
      <c r="H23" s="29">
        <v>0</v>
      </c>
      <c r="I23" s="29">
        <v>0</v>
      </c>
      <c r="J23" s="29">
        <v>0</v>
      </c>
      <c r="K23" s="29">
        <v>0</v>
      </c>
      <c r="L23" s="29"/>
    </row>
    <row r="24" spans="1:12">
      <c r="A24" s="17"/>
      <c r="B24" s="17"/>
      <c r="C24" s="17" t="s">
        <v>105</v>
      </c>
      <c r="D24" s="27" t="s">
        <v>106</v>
      </c>
      <c r="E24" s="29">
        <f t="shared" si="0"/>
        <v>86.1</v>
      </c>
      <c r="F24" s="29">
        <v>0</v>
      </c>
      <c r="G24" s="29">
        <v>86.1</v>
      </c>
      <c r="H24" s="29">
        <v>0</v>
      </c>
      <c r="I24" s="29">
        <v>0</v>
      </c>
      <c r="J24" s="29">
        <v>0</v>
      </c>
      <c r="K24" s="29">
        <v>0</v>
      </c>
      <c r="L24" s="29"/>
    </row>
    <row r="25" spans="1:12">
      <c r="A25" s="17" t="s">
        <v>107</v>
      </c>
      <c r="B25" s="17"/>
      <c r="C25" s="17"/>
      <c r="D25" s="27" t="s">
        <v>108</v>
      </c>
      <c r="E25" s="29">
        <f t="shared" si="0"/>
        <v>475.6</v>
      </c>
      <c r="F25" s="29">
        <f>F26</f>
        <v>212.2</v>
      </c>
      <c r="G25" s="29">
        <v>263.4</v>
      </c>
      <c r="H25" s="29">
        <v>0</v>
      </c>
      <c r="I25" s="29">
        <v>0</v>
      </c>
      <c r="J25" s="29">
        <v>0</v>
      </c>
      <c r="K25" s="29">
        <v>0</v>
      </c>
      <c r="L25" s="29"/>
    </row>
    <row r="26" spans="1:12">
      <c r="A26" s="17"/>
      <c r="B26" s="17" t="s">
        <v>109</v>
      </c>
      <c r="C26" s="17"/>
      <c r="D26" s="27" t="s">
        <v>110</v>
      </c>
      <c r="E26" s="29">
        <f t="shared" si="0"/>
        <v>475.6</v>
      </c>
      <c r="F26" s="29">
        <f>F27</f>
        <v>212.2</v>
      </c>
      <c r="G26" s="29">
        <v>263.4</v>
      </c>
      <c r="H26" s="29">
        <v>0</v>
      </c>
      <c r="I26" s="29">
        <v>0</v>
      </c>
      <c r="J26" s="29">
        <v>0</v>
      </c>
      <c r="K26" s="29">
        <v>0</v>
      </c>
      <c r="L26" s="29"/>
    </row>
    <row r="27" spans="1:12">
      <c r="A27" s="17"/>
      <c r="B27" s="17"/>
      <c r="C27" s="17" t="s">
        <v>111</v>
      </c>
      <c r="D27" s="27" t="s">
        <v>112</v>
      </c>
      <c r="E27" s="29">
        <f t="shared" si="0"/>
        <v>475.6</v>
      </c>
      <c r="F27" s="29">
        <v>212.2</v>
      </c>
      <c r="G27" s="29">
        <v>263.4</v>
      </c>
      <c r="H27" s="29">
        <v>0</v>
      </c>
      <c r="I27" s="29">
        <v>0</v>
      </c>
      <c r="J27" s="29">
        <v>0</v>
      </c>
      <c r="K27" s="29">
        <v>0</v>
      </c>
      <c r="L27" s="29"/>
    </row>
    <row r="28" spans="1:12">
      <c r="A28" s="17" t="s">
        <v>113</v>
      </c>
      <c r="B28" s="17"/>
      <c r="C28" s="17"/>
      <c r="D28" s="27" t="s">
        <v>114</v>
      </c>
      <c r="E28" s="29">
        <f t="shared" si="0"/>
        <v>15000</v>
      </c>
      <c r="F28" s="29">
        <v>0</v>
      </c>
      <c r="G28" s="29">
        <v>15000</v>
      </c>
      <c r="H28" s="29">
        <v>0</v>
      </c>
      <c r="I28" s="29">
        <v>0</v>
      </c>
      <c r="J28" s="29">
        <v>0</v>
      </c>
      <c r="K28" s="29">
        <v>0</v>
      </c>
      <c r="L28" s="29"/>
    </row>
    <row r="29" spans="1:12">
      <c r="A29" s="17"/>
      <c r="B29" s="17" t="s">
        <v>115</v>
      </c>
      <c r="C29" s="17"/>
      <c r="D29" s="27" t="s">
        <v>116</v>
      </c>
      <c r="E29" s="29">
        <f t="shared" si="0"/>
        <v>15000</v>
      </c>
      <c r="F29" s="29">
        <v>0</v>
      </c>
      <c r="G29" s="29">
        <v>15000</v>
      </c>
      <c r="H29" s="29">
        <v>0</v>
      </c>
      <c r="I29" s="29">
        <v>0</v>
      </c>
      <c r="J29" s="29">
        <v>0</v>
      </c>
      <c r="K29" s="29">
        <v>0</v>
      </c>
      <c r="L29" s="29"/>
    </row>
    <row r="30" spans="1:12">
      <c r="A30" s="17"/>
      <c r="B30" s="17"/>
      <c r="C30" s="17" t="s">
        <v>117</v>
      </c>
      <c r="D30" s="27" t="s">
        <v>116</v>
      </c>
      <c r="E30" s="29">
        <f t="shared" si="0"/>
        <v>15000</v>
      </c>
      <c r="F30" s="29">
        <v>0</v>
      </c>
      <c r="G30" s="29">
        <v>15000</v>
      </c>
      <c r="H30" s="29">
        <v>0</v>
      </c>
      <c r="I30" s="29">
        <v>0</v>
      </c>
      <c r="J30" s="29">
        <v>0</v>
      </c>
      <c r="K30" s="29">
        <v>0</v>
      </c>
      <c r="L30" s="29"/>
    </row>
    <row r="31" spans="1:12">
      <c r="A31" s="17" t="s">
        <v>118</v>
      </c>
      <c r="B31" s="17"/>
      <c r="C31" s="17"/>
      <c r="D31" s="27" t="s">
        <v>119</v>
      </c>
      <c r="E31" s="29">
        <f t="shared" si="0"/>
        <v>73.548965</v>
      </c>
      <c r="F31" s="29">
        <v>0</v>
      </c>
      <c r="G31" s="29">
        <v>73.548965</v>
      </c>
      <c r="H31" s="29">
        <v>0</v>
      </c>
      <c r="I31" s="29">
        <v>0</v>
      </c>
      <c r="J31" s="29">
        <v>0</v>
      </c>
      <c r="K31" s="29">
        <v>0</v>
      </c>
      <c r="L31" s="29"/>
    </row>
    <row r="32" spans="1:12">
      <c r="A32" s="17"/>
      <c r="B32" s="17" t="s">
        <v>120</v>
      </c>
      <c r="C32" s="17"/>
      <c r="D32" s="27" t="s">
        <v>121</v>
      </c>
      <c r="E32" s="29">
        <f t="shared" si="0"/>
        <v>73.548965</v>
      </c>
      <c r="F32" s="29">
        <v>0</v>
      </c>
      <c r="G32" s="29">
        <v>73.548965</v>
      </c>
      <c r="H32" s="29">
        <v>0</v>
      </c>
      <c r="I32" s="29">
        <v>0</v>
      </c>
      <c r="J32" s="29">
        <v>0</v>
      </c>
      <c r="K32" s="29">
        <v>0</v>
      </c>
      <c r="L32" s="29"/>
    </row>
    <row r="33" spans="1:12">
      <c r="A33" s="17"/>
      <c r="B33" s="17"/>
      <c r="C33" s="17" t="s">
        <v>122</v>
      </c>
      <c r="D33" s="27" t="s">
        <v>123</v>
      </c>
      <c r="E33" s="29">
        <f t="shared" si="0"/>
        <v>72.3924</v>
      </c>
      <c r="F33" s="29">
        <v>0</v>
      </c>
      <c r="G33" s="29">
        <v>72.3924</v>
      </c>
      <c r="H33" s="29">
        <v>0</v>
      </c>
      <c r="I33" s="29">
        <v>0</v>
      </c>
      <c r="J33" s="29">
        <v>0</v>
      </c>
      <c r="K33" s="29">
        <v>0</v>
      </c>
      <c r="L33" s="29"/>
    </row>
    <row r="34" spans="1:12">
      <c r="A34" s="17"/>
      <c r="B34" s="17"/>
      <c r="C34" s="17" t="s">
        <v>124</v>
      </c>
      <c r="D34" s="27" t="s">
        <v>125</v>
      </c>
      <c r="E34" s="29">
        <f t="shared" si="0"/>
        <v>1.156565</v>
      </c>
      <c r="F34" s="29">
        <v>0</v>
      </c>
      <c r="G34" s="29">
        <v>1.156565</v>
      </c>
      <c r="H34" s="29">
        <v>0</v>
      </c>
      <c r="I34" s="29">
        <v>0</v>
      </c>
      <c r="J34" s="29">
        <v>0</v>
      </c>
      <c r="K34" s="29">
        <v>0</v>
      </c>
      <c r="L34" s="29"/>
    </row>
    <row r="35" spans="1:12">
      <c r="A35" s="17" t="s">
        <v>126</v>
      </c>
      <c r="B35" s="17"/>
      <c r="C35" s="17"/>
      <c r="D35" s="27" t="s">
        <v>127</v>
      </c>
      <c r="E35" s="29">
        <f t="shared" si="0"/>
        <v>1239.696008</v>
      </c>
      <c r="F35" s="29">
        <f>F36</f>
        <v>22.6431</v>
      </c>
      <c r="G35" s="29">
        <f>G36</f>
        <v>1217.052908</v>
      </c>
      <c r="H35" s="29">
        <v>0</v>
      </c>
      <c r="I35" s="29">
        <v>0</v>
      </c>
      <c r="J35" s="29">
        <v>0</v>
      </c>
      <c r="K35" s="29">
        <v>0</v>
      </c>
      <c r="L35" s="29"/>
    </row>
    <row r="36" spans="1:12">
      <c r="A36" s="17"/>
      <c r="B36" s="17" t="s">
        <v>128</v>
      </c>
      <c r="C36" s="17"/>
      <c r="D36" s="27" t="s">
        <v>129</v>
      </c>
      <c r="E36" s="29">
        <f t="shared" si="0"/>
        <v>1239.696008</v>
      </c>
      <c r="F36" s="29">
        <f>SUM(F37:F39)</f>
        <v>22.6431</v>
      </c>
      <c r="G36" s="29">
        <f>SUM(G37:G39)</f>
        <v>1217.052908</v>
      </c>
      <c r="H36" s="29">
        <v>0</v>
      </c>
      <c r="I36" s="29">
        <v>0</v>
      </c>
      <c r="J36" s="29">
        <v>0</v>
      </c>
      <c r="K36" s="29">
        <v>0</v>
      </c>
      <c r="L36" s="29"/>
    </row>
    <row r="37" spans="1:12">
      <c r="A37" s="17"/>
      <c r="B37" s="17"/>
      <c r="C37" s="17" t="s">
        <v>130</v>
      </c>
      <c r="D37" s="27" t="s">
        <v>131</v>
      </c>
      <c r="E37" s="29">
        <f t="shared" si="0"/>
        <v>608.270818</v>
      </c>
      <c r="F37" s="29">
        <v>0</v>
      </c>
      <c r="G37" s="29">
        <v>608.270818</v>
      </c>
      <c r="H37" s="29">
        <v>0</v>
      </c>
      <c r="I37" s="29">
        <v>0</v>
      </c>
      <c r="J37" s="29">
        <v>0</v>
      </c>
      <c r="K37" s="29">
        <v>0</v>
      </c>
      <c r="L37" s="29"/>
    </row>
    <row r="38" spans="1:12">
      <c r="A38" s="17"/>
      <c r="B38" s="17"/>
      <c r="C38" s="17" t="s">
        <v>132</v>
      </c>
      <c r="D38" s="27" t="s">
        <v>133</v>
      </c>
      <c r="E38" s="29">
        <f t="shared" si="0"/>
        <v>335.9007</v>
      </c>
      <c r="F38" s="29">
        <v>22.6431</v>
      </c>
      <c r="G38" s="29">
        <v>313.2576</v>
      </c>
      <c r="H38" s="29">
        <v>0</v>
      </c>
      <c r="I38" s="29">
        <v>0</v>
      </c>
      <c r="J38" s="29">
        <v>0</v>
      </c>
      <c r="K38" s="29">
        <v>0</v>
      </c>
      <c r="L38" s="29"/>
    </row>
    <row r="39" spans="1:12">
      <c r="A39" s="17"/>
      <c r="B39" s="17"/>
      <c r="C39" s="17" t="s">
        <v>134</v>
      </c>
      <c r="D39" s="27" t="s">
        <v>135</v>
      </c>
      <c r="E39" s="29">
        <f t="shared" si="0"/>
        <v>295.52449</v>
      </c>
      <c r="F39" s="29">
        <v>0</v>
      </c>
      <c r="G39" s="29">
        <v>295.52449</v>
      </c>
      <c r="H39" s="29">
        <v>0</v>
      </c>
      <c r="I39" s="29">
        <v>0</v>
      </c>
      <c r="J39" s="29">
        <v>0</v>
      </c>
      <c r="K39" s="29">
        <v>0</v>
      </c>
      <c r="L39" s="29"/>
    </row>
    <row r="40" spans="1:12">
      <c r="A40" s="17" t="s">
        <v>136</v>
      </c>
      <c r="B40" s="17"/>
      <c r="C40" s="17"/>
      <c r="D40" s="27" t="s">
        <v>137</v>
      </c>
      <c r="E40" s="29">
        <f t="shared" si="0"/>
        <v>59.200943</v>
      </c>
      <c r="F40" s="29">
        <v>0</v>
      </c>
      <c r="G40" s="29">
        <v>59.200943</v>
      </c>
      <c r="H40" s="29">
        <v>0</v>
      </c>
      <c r="I40" s="29">
        <v>0</v>
      </c>
      <c r="J40" s="29">
        <v>0</v>
      </c>
      <c r="K40" s="29">
        <v>0</v>
      </c>
      <c r="L40" s="29"/>
    </row>
    <row r="41" spans="1:12">
      <c r="A41" s="17"/>
      <c r="B41" s="17" t="s">
        <v>138</v>
      </c>
      <c r="C41" s="17"/>
      <c r="D41" s="27" t="s">
        <v>139</v>
      </c>
      <c r="E41" s="29">
        <f t="shared" si="0"/>
        <v>59.200943</v>
      </c>
      <c r="F41" s="29">
        <v>0</v>
      </c>
      <c r="G41" s="29">
        <v>59.200943</v>
      </c>
      <c r="H41" s="29">
        <v>0</v>
      </c>
      <c r="I41" s="29">
        <v>0</v>
      </c>
      <c r="J41" s="29">
        <v>0</v>
      </c>
      <c r="K41" s="29">
        <v>0</v>
      </c>
      <c r="L41" s="29"/>
    </row>
    <row r="42" spans="1:12">
      <c r="A42" s="17"/>
      <c r="B42" s="17"/>
      <c r="C42" s="17" t="s">
        <v>140</v>
      </c>
      <c r="D42" s="27" t="s">
        <v>141</v>
      </c>
      <c r="E42" s="29">
        <f t="shared" si="0"/>
        <v>32.433088</v>
      </c>
      <c r="F42" s="29">
        <v>0</v>
      </c>
      <c r="G42" s="29">
        <v>32.433088</v>
      </c>
      <c r="H42" s="29">
        <v>0</v>
      </c>
      <c r="I42" s="29">
        <v>0</v>
      </c>
      <c r="J42" s="29">
        <v>0</v>
      </c>
      <c r="K42" s="29">
        <v>0</v>
      </c>
      <c r="L42" s="29"/>
    </row>
    <row r="43" spans="1:12">
      <c r="A43" s="17"/>
      <c r="B43" s="17"/>
      <c r="C43" s="17" t="s">
        <v>142</v>
      </c>
      <c r="D43" s="27" t="s">
        <v>143</v>
      </c>
      <c r="E43" s="29">
        <f t="shared" si="0"/>
        <v>26.767855</v>
      </c>
      <c r="F43" s="29">
        <v>0</v>
      </c>
      <c r="G43" s="29">
        <v>26.767855</v>
      </c>
      <c r="H43" s="29">
        <v>0</v>
      </c>
      <c r="I43" s="29">
        <v>0</v>
      </c>
      <c r="J43" s="29">
        <v>0</v>
      </c>
      <c r="K43" s="29">
        <v>0</v>
      </c>
      <c r="L43" s="29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3"/>
  <sheetViews>
    <sheetView topLeftCell="D13" workbookViewId="0">
      <selection activeCell="F6" sqref="F6:G6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144</v>
      </c>
    </row>
    <row r="2" customFormat="1" ht="22.75" customHeight="1" spans="1:18">
      <c r="A2" s="12" t="s">
        <v>145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3" t="s">
        <v>8</v>
      </c>
    </row>
    <row r="4" s="1" customFormat="1" ht="22.6" customHeight="1" spans="1:18">
      <c r="A4" s="26" t="s">
        <v>59</v>
      </c>
      <c r="B4" s="26"/>
      <c r="C4" s="26"/>
      <c r="D4" s="26" t="s">
        <v>60</v>
      </c>
      <c r="E4" s="26" t="s">
        <v>61</v>
      </c>
      <c r="F4" s="34" t="s">
        <v>146</v>
      </c>
      <c r="G4" s="35"/>
      <c r="H4" s="34" t="s">
        <v>147</v>
      </c>
      <c r="I4" s="35"/>
      <c r="J4" s="34" t="s">
        <v>148</v>
      </c>
      <c r="K4" s="35"/>
      <c r="L4" s="34" t="s">
        <v>149</v>
      </c>
      <c r="M4" s="35"/>
      <c r="N4" s="34" t="s">
        <v>150</v>
      </c>
      <c r="O4" s="35"/>
      <c r="P4" s="34" t="s">
        <v>52</v>
      </c>
      <c r="Q4" s="35"/>
      <c r="R4" s="26" t="s">
        <v>67</v>
      </c>
    </row>
    <row r="5" s="1" customFormat="1" ht="22.6" customHeight="1" spans="1:18">
      <c r="A5" s="26" t="s">
        <v>68</v>
      </c>
      <c r="B5" s="26" t="s">
        <v>69</v>
      </c>
      <c r="C5" s="26" t="s">
        <v>70</v>
      </c>
      <c r="D5" s="26"/>
      <c r="E5" s="26"/>
      <c r="F5" s="36" t="s">
        <v>151</v>
      </c>
      <c r="G5" s="37" t="s">
        <v>152</v>
      </c>
      <c r="H5" s="36" t="s">
        <v>151</v>
      </c>
      <c r="I5" s="37" t="s">
        <v>152</v>
      </c>
      <c r="J5" s="36" t="s">
        <v>151</v>
      </c>
      <c r="K5" s="37" t="s">
        <v>152</v>
      </c>
      <c r="L5" s="36" t="s">
        <v>151</v>
      </c>
      <c r="M5" s="37" t="s">
        <v>152</v>
      </c>
      <c r="N5" s="36" t="s">
        <v>151</v>
      </c>
      <c r="O5" s="37" t="s">
        <v>152</v>
      </c>
      <c r="P5" s="36" t="s">
        <v>151</v>
      </c>
      <c r="Q5" s="37" t="s">
        <v>152</v>
      </c>
      <c r="R5" s="26"/>
    </row>
    <row r="6" s="33" customFormat="1" ht="17.05" customHeight="1" spans="1:18">
      <c r="A6" s="26"/>
      <c r="B6" s="26"/>
      <c r="C6" s="26"/>
      <c r="D6" s="18" t="s">
        <v>61</v>
      </c>
      <c r="E6" s="29">
        <f>SUM(F6:Q6)</f>
        <v>73607.471144</v>
      </c>
      <c r="F6" s="29">
        <f>SUM(F7,F12,F15,F18,F22,F26,F29,F34,F37,F40)</f>
        <v>1189.530444</v>
      </c>
      <c r="G6" s="29">
        <f t="shared" ref="G6:Q6" si="0">SUM(G7,G12,G15,G18,G22,G26,G29,G34,G37,G40)</f>
        <v>72083.0976</v>
      </c>
      <c r="H6" s="29">
        <f t="shared" si="0"/>
        <v>0</v>
      </c>
      <c r="I6" s="29">
        <f t="shared" si="0"/>
        <v>0</v>
      </c>
      <c r="J6" s="29">
        <f t="shared" si="0"/>
        <v>0</v>
      </c>
      <c r="K6" s="29">
        <f t="shared" si="0"/>
        <v>0</v>
      </c>
      <c r="L6" s="29">
        <f t="shared" si="0"/>
        <v>0</v>
      </c>
      <c r="M6" s="29">
        <f t="shared" si="0"/>
        <v>0</v>
      </c>
      <c r="N6" s="29">
        <f t="shared" si="0"/>
        <v>0</v>
      </c>
      <c r="O6" s="29">
        <f t="shared" si="0"/>
        <v>0</v>
      </c>
      <c r="P6" s="29">
        <f t="shared" si="0"/>
        <v>0</v>
      </c>
      <c r="Q6" s="29">
        <f t="shared" si="0"/>
        <v>334.8431</v>
      </c>
      <c r="R6" s="29"/>
    </row>
    <row r="7" s="33" customFormat="1" ht="17.05" customHeight="1" spans="1:18">
      <c r="A7" s="17" t="s">
        <v>126</v>
      </c>
      <c r="B7" s="17"/>
      <c r="C7" s="17"/>
      <c r="D7" s="27" t="s">
        <v>127</v>
      </c>
      <c r="E7" s="29">
        <f t="shared" ref="E7:E43" si="1">SUM(F7:Q7)</f>
        <v>1239.696008</v>
      </c>
      <c r="F7" s="29">
        <f>F8</f>
        <v>903.795308</v>
      </c>
      <c r="G7" s="29">
        <f>G8</f>
        <v>313.2576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f>P8</f>
        <v>0</v>
      </c>
      <c r="Q7" s="29">
        <f>Q8</f>
        <v>22.6431</v>
      </c>
      <c r="R7" s="29"/>
    </row>
    <row r="8" s="33" customFormat="1" ht="17.05" customHeight="1" spans="1:18">
      <c r="A8" s="17"/>
      <c r="B8" s="17" t="s">
        <v>128</v>
      </c>
      <c r="C8" s="17"/>
      <c r="D8" s="27" t="s">
        <v>129</v>
      </c>
      <c r="E8" s="29">
        <f t="shared" si="1"/>
        <v>1239.696008</v>
      </c>
      <c r="F8" s="29">
        <f>SUM(F9:F11)</f>
        <v>903.795308</v>
      </c>
      <c r="G8" s="29">
        <f>SUM(G9:G11)</f>
        <v>313.2576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f>SUM(P9:P11)</f>
        <v>0</v>
      </c>
      <c r="Q8" s="29">
        <f>SUM(Q9:Q11)</f>
        <v>22.6431</v>
      </c>
      <c r="R8" s="29"/>
    </row>
    <row r="9" s="33" customFormat="1" ht="17.05" customHeight="1" spans="1:18">
      <c r="A9" s="17"/>
      <c r="B9" s="17"/>
      <c r="C9" s="17" t="s">
        <v>130</v>
      </c>
      <c r="D9" s="27" t="s">
        <v>131</v>
      </c>
      <c r="E9" s="29">
        <f t="shared" si="1"/>
        <v>608.270818</v>
      </c>
      <c r="F9" s="29">
        <v>608.270818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/>
    </row>
    <row r="10" s="33" customFormat="1" ht="17.05" customHeight="1" spans="1:18">
      <c r="A10" s="17"/>
      <c r="B10" s="17"/>
      <c r="C10" s="17" t="s">
        <v>132</v>
      </c>
      <c r="D10" s="27" t="s">
        <v>133</v>
      </c>
      <c r="E10" s="29">
        <f t="shared" si="1"/>
        <v>335.9007</v>
      </c>
      <c r="F10" s="29">
        <v>0</v>
      </c>
      <c r="G10" s="29">
        <v>313.2576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22.6431</v>
      </c>
      <c r="R10" s="29"/>
    </row>
    <row r="11" s="33" customFormat="1" ht="17.05" customHeight="1" spans="1:18">
      <c r="A11" s="17"/>
      <c r="B11" s="17"/>
      <c r="C11" s="17" t="s">
        <v>134</v>
      </c>
      <c r="D11" s="27" t="s">
        <v>135</v>
      </c>
      <c r="E11" s="29">
        <f t="shared" si="1"/>
        <v>295.52449</v>
      </c>
      <c r="F11" s="29">
        <v>295.52449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/>
    </row>
    <row r="12" s="33" customFormat="1" ht="17.05" customHeight="1" spans="1:18">
      <c r="A12" s="17" t="s">
        <v>107</v>
      </c>
      <c r="B12" s="17"/>
      <c r="C12" s="17"/>
      <c r="D12" s="27" t="s">
        <v>108</v>
      </c>
      <c r="E12" s="29">
        <f t="shared" si="1"/>
        <v>475.6</v>
      </c>
      <c r="F12" s="29">
        <v>0</v>
      </c>
      <c r="G12" s="29">
        <v>263.4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f>P13</f>
        <v>0</v>
      </c>
      <c r="Q12" s="29">
        <f>Q13</f>
        <v>212.2</v>
      </c>
      <c r="R12" s="29"/>
    </row>
    <row r="13" s="33" customFormat="1" ht="17.05" customHeight="1" spans="1:18">
      <c r="A13" s="17"/>
      <c r="B13" s="17" t="s">
        <v>109</v>
      </c>
      <c r="C13" s="17"/>
      <c r="D13" s="27" t="s">
        <v>110</v>
      </c>
      <c r="E13" s="29">
        <f t="shared" si="1"/>
        <v>475.6</v>
      </c>
      <c r="F13" s="29">
        <v>0</v>
      </c>
      <c r="G13" s="29">
        <v>263.4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f>P14</f>
        <v>0</v>
      </c>
      <c r="Q13" s="29">
        <f>Q14</f>
        <v>212.2</v>
      </c>
      <c r="R13" s="29"/>
    </row>
    <row r="14" s="33" customFormat="1" ht="17.05" customHeight="1" spans="1:18">
      <c r="A14" s="17"/>
      <c r="B14" s="17"/>
      <c r="C14" s="17" t="s">
        <v>111</v>
      </c>
      <c r="D14" s="27" t="s">
        <v>112</v>
      </c>
      <c r="E14" s="29">
        <f t="shared" si="1"/>
        <v>475.6</v>
      </c>
      <c r="F14" s="29">
        <v>0</v>
      </c>
      <c r="G14" s="29">
        <v>263.4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212.2</v>
      </c>
      <c r="R14" s="29"/>
    </row>
    <row r="15" s="33" customFormat="1" ht="17.05" customHeight="1" spans="1:18">
      <c r="A15" s="17" t="s">
        <v>113</v>
      </c>
      <c r="B15" s="17"/>
      <c r="C15" s="17"/>
      <c r="D15" s="27" t="s">
        <v>114</v>
      </c>
      <c r="E15" s="29">
        <f t="shared" si="1"/>
        <v>15000</v>
      </c>
      <c r="F15" s="29">
        <v>0</v>
      </c>
      <c r="G15" s="29">
        <v>15000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/>
    </row>
    <row r="16" s="33" customFormat="1" ht="17.05" customHeight="1" spans="1:18">
      <c r="A16" s="17"/>
      <c r="B16" s="17" t="s">
        <v>115</v>
      </c>
      <c r="C16" s="17"/>
      <c r="D16" s="27" t="s">
        <v>116</v>
      </c>
      <c r="E16" s="29">
        <f t="shared" si="1"/>
        <v>15000</v>
      </c>
      <c r="F16" s="29">
        <v>0</v>
      </c>
      <c r="G16" s="29">
        <v>15000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/>
    </row>
    <row r="17" s="33" customFormat="1" ht="17.05" customHeight="1" spans="1:18">
      <c r="A17" s="17"/>
      <c r="B17" s="17"/>
      <c r="C17" s="17" t="s">
        <v>117</v>
      </c>
      <c r="D17" s="27" t="s">
        <v>116</v>
      </c>
      <c r="E17" s="29">
        <f t="shared" si="1"/>
        <v>15000</v>
      </c>
      <c r="F17" s="29">
        <v>0</v>
      </c>
      <c r="G17" s="29">
        <v>15000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/>
    </row>
    <row r="18" s="33" customFormat="1" ht="17.05" customHeight="1" spans="1:18">
      <c r="A18" s="17" t="s">
        <v>118</v>
      </c>
      <c r="B18" s="17"/>
      <c r="C18" s="17"/>
      <c r="D18" s="27" t="s">
        <v>119</v>
      </c>
      <c r="E18" s="29">
        <f t="shared" si="1"/>
        <v>73.548965</v>
      </c>
      <c r="F18" s="29">
        <f>F19</f>
        <v>73.548965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/>
    </row>
    <row r="19" s="33" customFormat="1" ht="17.05" customHeight="1" spans="1:18">
      <c r="A19" s="17"/>
      <c r="B19" s="17" t="s">
        <v>120</v>
      </c>
      <c r="C19" s="17"/>
      <c r="D19" s="27" t="s">
        <v>121</v>
      </c>
      <c r="E19" s="29">
        <f t="shared" si="1"/>
        <v>73.548965</v>
      </c>
      <c r="F19" s="29">
        <f>SUM(F20:F21)</f>
        <v>73.548965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/>
    </row>
    <row r="20" s="33" customFormat="1" ht="19.55" customHeight="1" spans="1:18">
      <c r="A20" s="17"/>
      <c r="B20" s="17"/>
      <c r="C20" s="17" t="s">
        <v>122</v>
      </c>
      <c r="D20" s="27" t="s">
        <v>123</v>
      </c>
      <c r="E20" s="29">
        <f t="shared" si="1"/>
        <v>72.3924</v>
      </c>
      <c r="F20" s="29">
        <v>72.3924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/>
    </row>
    <row r="21" s="33" customFormat="1" ht="17.05" customHeight="1" spans="1:18">
      <c r="A21" s="17"/>
      <c r="B21" s="17"/>
      <c r="C21" s="17" t="s">
        <v>124</v>
      </c>
      <c r="D21" s="27" t="s">
        <v>125</v>
      </c>
      <c r="E21" s="29">
        <f t="shared" si="1"/>
        <v>1.156565</v>
      </c>
      <c r="F21" s="29">
        <v>1.156565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/>
    </row>
    <row r="22" s="33" customFormat="1" ht="17.05" customHeight="1" spans="1:18">
      <c r="A22" s="17" t="s">
        <v>136</v>
      </c>
      <c r="B22" s="17"/>
      <c r="C22" s="17"/>
      <c r="D22" s="27" t="s">
        <v>137</v>
      </c>
      <c r="E22" s="29">
        <f t="shared" si="1"/>
        <v>59.200943</v>
      </c>
      <c r="F22" s="29">
        <v>59.200943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/>
    </row>
    <row r="23" s="33" customFormat="1" ht="17.05" customHeight="1" spans="1:18">
      <c r="A23" s="17"/>
      <c r="B23" s="17" t="s">
        <v>138</v>
      </c>
      <c r="C23" s="17"/>
      <c r="D23" s="27" t="s">
        <v>139</v>
      </c>
      <c r="E23" s="29">
        <f t="shared" si="1"/>
        <v>59.200943</v>
      </c>
      <c r="F23" s="29">
        <v>59.200943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/>
    </row>
    <row r="24" s="33" customFormat="1" ht="17.05" customHeight="1" spans="1:18">
      <c r="A24" s="17"/>
      <c r="B24" s="17"/>
      <c r="C24" s="17" t="s">
        <v>140</v>
      </c>
      <c r="D24" s="27" t="s">
        <v>141</v>
      </c>
      <c r="E24" s="29">
        <f t="shared" si="1"/>
        <v>32.433088</v>
      </c>
      <c r="F24" s="29">
        <v>32.433088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/>
    </row>
    <row r="25" s="33" customFormat="1" ht="17.05" customHeight="1" spans="1:18">
      <c r="A25" s="17"/>
      <c r="B25" s="17"/>
      <c r="C25" s="17" t="s">
        <v>142</v>
      </c>
      <c r="D25" s="27" t="s">
        <v>143</v>
      </c>
      <c r="E25" s="29">
        <f t="shared" si="1"/>
        <v>26.767855</v>
      </c>
      <c r="F25" s="29">
        <v>26.767855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/>
    </row>
    <row r="26" s="33" customFormat="1" ht="17.05" customHeight="1" spans="1:18">
      <c r="A26" s="17" t="s">
        <v>83</v>
      </c>
      <c r="B26" s="17"/>
      <c r="C26" s="17"/>
      <c r="D26" s="27" t="s">
        <v>84</v>
      </c>
      <c r="E26" s="29">
        <f t="shared" si="1"/>
        <v>26951.44</v>
      </c>
      <c r="F26" s="29">
        <v>0</v>
      </c>
      <c r="G26" s="29">
        <v>26951.44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/>
    </row>
    <row r="27" s="33" customFormat="1" ht="17.05" customHeight="1" spans="1:18">
      <c r="A27" s="17"/>
      <c r="B27" s="17" t="s">
        <v>85</v>
      </c>
      <c r="C27" s="17"/>
      <c r="D27" s="27" t="s">
        <v>86</v>
      </c>
      <c r="E27" s="29">
        <f t="shared" si="1"/>
        <v>26951.44</v>
      </c>
      <c r="F27" s="29">
        <v>0</v>
      </c>
      <c r="G27" s="29">
        <v>26951.44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/>
    </row>
    <row r="28" s="33" customFormat="1" ht="17.05" customHeight="1" spans="1:18">
      <c r="A28" s="17"/>
      <c r="B28" s="17"/>
      <c r="C28" s="17" t="s">
        <v>87</v>
      </c>
      <c r="D28" s="27" t="s">
        <v>88</v>
      </c>
      <c r="E28" s="29">
        <f t="shared" si="1"/>
        <v>26951.44</v>
      </c>
      <c r="F28" s="29">
        <v>0</v>
      </c>
      <c r="G28" s="29">
        <v>26951.44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/>
    </row>
    <row r="29" s="33" customFormat="1" ht="17.05" customHeight="1" spans="1:18">
      <c r="A29" s="17" t="s">
        <v>89</v>
      </c>
      <c r="B29" s="17"/>
      <c r="C29" s="17"/>
      <c r="D29" s="27" t="s">
        <v>90</v>
      </c>
      <c r="E29" s="29">
        <f t="shared" si="1"/>
        <v>17505</v>
      </c>
      <c r="F29" s="29">
        <v>0</v>
      </c>
      <c r="G29" s="29">
        <v>17505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/>
    </row>
    <row r="30" s="33" customFormat="1" ht="17.05" customHeight="1" spans="1:18">
      <c r="A30" s="17"/>
      <c r="B30" s="17" t="s">
        <v>95</v>
      </c>
      <c r="C30" s="17"/>
      <c r="D30" s="27" t="s">
        <v>96</v>
      </c>
      <c r="E30" s="29">
        <f t="shared" si="1"/>
        <v>5650</v>
      </c>
      <c r="F30" s="29">
        <v>0</v>
      </c>
      <c r="G30" s="29">
        <v>5650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/>
    </row>
    <row r="31" s="33" customFormat="1" ht="17.05" customHeight="1" spans="1:18">
      <c r="A31" s="17"/>
      <c r="B31" s="17"/>
      <c r="C31" s="17" t="s">
        <v>97</v>
      </c>
      <c r="D31" s="27" t="s">
        <v>98</v>
      </c>
      <c r="E31" s="29">
        <f t="shared" si="1"/>
        <v>5650</v>
      </c>
      <c r="F31" s="29">
        <v>0</v>
      </c>
      <c r="G31" s="29">
        <v>5650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/>
    </row>
    <row r="32" s="33" customFormat="1" ht="17.05" customHeight="1" spans="1:18">
      <c r="A32" s="17"/>
      <c r="B32" s="17" t="s">
        <v>91</v>
      </c>
      <c r="C32" s="17"/>
      <c r="D32" s="27" t="s">
        <v>92</v>
      </c>
      <c r="E32" s="29">
        <f t="shared" si="1"/>
        <v>11855</v>
      </c>
      <c r="F32" s="29">
        <v>0</v>
      </c>
      <c r="G32" s="29">
        <v>11855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/>
    </row>
    <row r="33" s="33" customFormat="1" ht="17.05" customHeight="1" spans="1:18">
      <c r="A33" s="17"/>
      <c r="B33" s="17"/>
      <c r="C33" s="17" t="s">
        <v>93</v>
      </c>
      <c r="D33" s="27" t="s">
        <v>94</v>
      </c>
      <c r="E33" s="29">
        <f t="shared" si="1"/>
        <v>11855</v>
      </c>
      <c r="F33" s="29">
        <v>0</v>
      </c>
      <c r="G33" s="29">
        <v>11855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/>
    </row>
    <row r="34" s="33" customFormat="1" ht="17.05" customHeight="1" spans="1:18">
      <c r="A34" s="17" t="s">
        <v>71</v>
      </c>
      <c r="B34" s="17"/>
      <c r="C34" s="17"/>
      <c r="D34" s="27" t="s">
        <v>72</v>
      </c>
      <c r="E34" s="29">
        <f t="shared" si="1"/>
        <v>12000</v>
      </c>
      <c r="F34" s="29">
        <v>0</v>
      </c>
      <c r="G34" s="29">
        <v>12000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/>
    </row>
    <row r="35" s="33" customFormat="1" ht="17.05" customHeight="1" spans="1:18">
      <c r="A35" s="17"/>
      <c r="B35" s="17" t="s">
        <v>73</v>
      </c>
      <c r="C35" s="17"/>
      <c r="D35" s="27" t="s">
        <v>74</v>
      </c>
      <c r="E35" s="29">
        <f t="shared" si="1"/>
        <v>12000</v>
      </c>
      <c r="F35" s="29">
        <v>0</v>
      </c>
      <c r="G35" s="29">
        <v>12000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/>
    </row>
    <row r="36" s="33" customFormat="1" ht="17.05" customHeight="1" spans="1:18">
      <c r="A36" s="17"/>
      <c r="B36" s="17"/>
      <c r="C36" s="17" t="s">
        <v>75</v>
      </c>
      <c r="D36" s="27" t="s">
        <v>76</v>
      </c>
      <c r="E36" s="29">
        <f t="shared" si="1"/>
        <v>12000</v>
      </c>
      <c r="F36" s="29">
        <v>0</v>
      </c>
      <c r="G36" s="29">
        <v>12000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/>
    </row>
    <row r="37" s="33" customFormat="1" ht="17.05" customHeight="1" spans="1:18">
      <c r="A37" s="17" t="s">
        <v>77</v>
      </c>
      <c r="B37" s="17"/>
      <c r="C37" s="17"/>
      <c r="D37" s="27" t="s">
        <v>78</v>
      </c>
      <c r="E37" s="29">
        <f t="shared" si="1"/>
        <v>150</v>
      </c>
      <c r="F37" s="29">
        <v>0</v>
      </c>
      <c r="G37" s="29">
        <v>50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f>P38</f>
        <v>0</v>
      </c>
      <c r="Q37" s="29">
        <f>Q38</f>
        <v>100</v>
      </c>
      <c r="R37" s="29"/>
    </row>
    <row r="38" s="33" customFormat="1" ht="17.05" customHeight="1" spans="1:18">
      <c r="A38" s="17"/>
      <c r="B38" s="17" t="s">
        <v>79</v>
      </c>
      <c r="C38" s="17"/>
      <c r="D38" s="27" t="s">
        <v>80</v>
      </c>
      <c r="E38" s="29">
        <f t="shared" si="1"/>
        <v>150</v>
      </c>
      <c r="F38" s="29">
        <v>0</v>
      </c>
      <c r="G38" s="29">
        <v>50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>P39</f>
        <v>0</v>
      </c>
      <c r="Q38" s="29">
        <f>Q39</f>
        <v>100</v>
      </c>
      <c r="R38" s="29"/>
    </row>
    <row r="39" s="33" customFormat="1" ht="17.05" customHeight="1" spans="1:18">
      <c r="A39" s="17"/>
      <c r="B39" s="17"/>
      <c r="C39" s="17" t="s">
        <v>81</v>
      </c>
      <c r="D39" s="27" t="s">
        <v>82</v>
      </c>
      <c r="E39" s="29">
        <f t="shared" si="1"/>
        <v>150</v>
      </c>
      <c r="F39" s="29">
        <v>0</v>
      </c>
      <c r="G39" s="29">
        <v>50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100</v>
      </c>
      <c r="R39" s="29"/>
    </row>
    <row r="40" s="33" customFormat="1" ht="17.05" customHeight="1" spans="1:18">
      <c r="A40" s="17" t="s">
        <v>99</v>
      </c>
      <c r="B40" s="17"/>
      <c r="C40" s="17"/>
      <c r="D40" s="27" t="s">
        <v>100</v>
      </c>
      <c r="E40" s="29">
        <f t="shared" si="1"/>
        <v>152.985228</v>
      </c>
      <c r="F40" s="29">
        <v>152.985228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/>
    </row>
    <row r="41" s="33" customFormat="1" ht="17.05" customHeight="1" spans="1:18">
      <c r="A41" s="17"/>
      <c r="B41" s="17" t="s">
        <v>101</v>
      </c>
      <c r="C41" s="17"/>
      <c r="D41" s="27" t="s">
        <v>102</v>
      </c>
      <c r="E41" s="29">
        <f t="shared" si="1"/>
        <v>152.985228</v>
      </c>
      <c r="F41" s="29">
        <v>152.985228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/>
    </row>
    <row r="42" s="33" customFormat="1" ht="17.05" customHeight="1" spans="1:18">
      <c r="A42" s="17"/>
      <c r="B42" s="17"/>
      <c r="C42" s="17" t="s">
        <v>103</v>
      </c>
      <c r="D42" s="27" t="s">
        <v>104</v>
      </c>
      <c r="E42" s="29">
        <f t="shared" si="1"/>
        <v>66.885228</v>
      </c>
      <c r="F42" s="29">
        <v>66.885228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/>
    </row>
    <row r="43" s="33" customFormat="1" ht="17.05" customHeight="1" spans="1:18">
      <c r="A43" s="17"/>
      <c r="B43" s="17"/>
      <c r="C43" s="17" t="s">
        <v>105</v>
      </c>
      <c r="D43" s="27" t="s">
        <v>106</v>
      </c>
      <c r="E43" s="29">
        <f t="shared" si="1"/>
        <v>86.1</v>
      </c>
      <c r="F43" s="29">
        <v>86.1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0388888888888889" right="0.118055555555556" top="0.550694444444444" bottom="0.196527777777778" header="0.5" footer="0.5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selection activeCell="B32" sqref="B32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153</v>
      </c>
    </row>
    <row r="2" customFormat="1" ht="22.75" customHeight="1" spans="1:5">
      <c r="A2" s="12" t="s">
        <v>154</v>
      </c>
      <c r="B2" s="12"/>
      <c r="C2" s="12"/>
      <c r="D2" s="12"/>
      <c r="E2" s="12"/>
    </row>
    <row r="3" customFormat="1" ht="15.65" customHeight="1" spans="5:5">
      <c r="E3" s="3" t="s">
        <v>8</v>
      </c>
    </row>
    <row r="4" s="1" customFormat="1" ht="35.4" customHeight="1" spans="1:5">
      <c r="A4" s="26" t="s">
        <v>155</v>
      </c>
      <c r="B4" s="26"/>
      <c r="C4" s="26" t="s">
        <v>156</v>
      </c>
      <c r="D4" s="26"/>
      <c r="E4" s="26" t="s">
        <v>67</v>
      </c>
    </row>
    <row r="5" s="1" customFormat="1" ht="14.3" customHeight="1" spans="1:5">
      <c r="A5" s="26" t="s">
        <v>157</v>
      </c>
      <c r="B5" s="26" t="s">
        <v>12</v>
      </c>
      <c r="C5" s="26" t="s">
        <v>157</v>
      </c>
      <c r="D5" s="26" t="s">
        <v>12</v>
      </c>
      <c r="E5" s="26"/>
    </row>
    <row r="6" customFormat="1" ht="15.65" customHeight="1" spans="1:5">
      <c r="A6" s="27" t="s">
        <v>158</v>
      </c>
      <c r="B6" s="29">
        <v>73272.628044</v>
      </c>
      <c r="C6" s="27" t="s">
        <v>14</v>
      </c>
      <c r="D6" s="29">
        <v>1217.052908</v>
      </c>
      <c r="E6" s="27"/>
    </row>
    <row r="7" customFormat="1" ht="15.65" customHeight="1" spans="1:5">
      <c r="A7" s="27" t="s">
        <v>159</v>
      </c>
      <c r="B7" s="29">
        <v>73272.628044</v>
      </c>
      <c r="C7" s="27" t="s">
        <v>16</v>
      </c>
      <c r="D7" s="29">
        <v>0</v>
      </c>
      <c r="E7" s="27"/>
    </row>
    <row r="8" customFormat="1" ht="15.65" customHeight="1" spans="1:5">
      <c r="A8" s="27" t="s">
        <v>160</v>
      </c>
      <c r="B8" s="29">
        <v>0</v>
      </c>
      <c r="C8" s="27" t="s">
        <v>18</v>
      </c>
      <c r="D8" s="29">
        <v>0</v>
      </c>
      <c r="E8" s="27"/>
    </row>
    <row r="9" customFormat="1" ht="17.05" customHeight="1" spans="1:5">
      <c r="A9" s="27" t="s">
        <v>161</v>
      </c>
      <c r="B9" s="29">
        <v>0</v>
      </c>
      <c r="C9" s="27" t="s">
        <v>20</v>
      </c>
      <c r="D9" s="29">
        <v>0</v>
      </c>
      <c r="E9" s="27"/>
    </row>
    <row r="10" customFormat="1" ht="17.05" customHeight="1" spans="1:5">
      <c r="A10" s="27"/>
      <c r="B10" s="29"/>
      <c r="C10" s="27" t="s">
        <v>22</v>
      </c>
      <c r="D10" s="29">
        <v>0</v>
      </c>
      <c r="E10" s="27"/>
    </row>
    <row r="11" customFormat="1" ht="17.05" customHeight="1" spans="1:5">
      <c r="A11" s="27"/>
      <c r="B11" s="29"/>
      <c r="C11" s="27" t="s">
        <v>24</v>
      </c>
      <c r="D11" s="29">
        <v>263.4</v>
      </c>
      <c r="E11" s="27"/>
    </row>
    <row r="12" customFormat="1" ht="14.3" customHeight="1" spans="1:5">
      <c r="A12" s="27"/>
      <c r="B12" s="29"/>
      <c r="C12" s="27" t="s">
        <v>162</v>
      </c>
      <c r="D12" s="29">
        <v>15000</v>
      </c>
      <c r="E12" s="27"/>
    </row>
    <row r="13" customFormat="1" ht="14.3" customHeight="1" spans="1:5">
      <c r="A13" s="27"/>
      <c r="B13" s="29"/>
      <c r="C13" s="27" t="s">
        <v>28</v>
      </c>
      <c r="D13" s="29">
        <v>73.548965</v>
      </c>
      <c r="E13" s="27"/>
    </row>
    <row r="14" customFormat="1" ht="14.3" customHeight="1" spans="1:5">
      <c r="A14" s="27"/>
      <c r="B14" s="29"/>
      <c r="C14" s="27" t="s">
        <v>30</v>
      </c>
      <c r="D14" s="29">
        <v>59.200943</v>
      </c>
      <c r="E14" s="27"/>
    </row>
    <row r="15" customFormat="1" ht="14.3" customHeight="1" spans="1:5">
      <c r="A15" s="27"/>
      <c r="B15" s="29"/>
      <c r="C15" s="27" t="s">
        <v>31</v>
      </c>
      <c r="D15" s="29">
        <v>0</v>
      </c>
      <c r="E15" s="27"/>
    </row>
    <row r="16" customFormat="1" ht="14.3" customHeight="1" spans="1:5">
      <c r="A16" s="27"/>
      <c r="B16" s="29"/>
      <c r="C16" s="27" t="s">
        <v>32</v>
      </c>
      <c r="D16" s="29">
        <v>26951.44</v>
      </c>
      <c r="E16" s="27"/>
    </row>
    <row r="17" customFormat="1" ht="14.3" customHeight="1" spans="1:5">
      <c r="A17" s="27"/>
      <c r="B17" s="29"/>
      <c r="C17" s="27" t="s">
        <v>33</v>
      </c>
      <c r="D17" s="29">
        <v>17505</v>
      </c>
      <c r="E17" s="27"/>
    </row>
    <row r="18" customFormat="1" ht="14.3" customHeight="1" spans="1:5">
      <c r="A18" s="27"/>
      <c r="B18" s="29"/>
      <c r="C18" s="27" t="s">
        <v>34</v>
      </c>
      <c r="D18" s="29">
        <v>12000</v>
      </c>
      <c r="E18" s="27"/>
    </row>
    <row r="19" customFormat="1" ht="14.3" customHeight="1" spans="1:5">
      <c r="A19" s="27"/>
      <c r="B19" s="29"/>
      <c r="C19" s="27" t="s">
        <v>163</v>
      </c>
      <c r="D19" s="29">
        <v>50</v>
      </c>
      <c r="E19" s="27"/>
    </row>
    <row r="20" customFormat="1" ht="14.3" customHeight="1" spans="1:5">
      <c r="A20" s="27"/>
      <c r="B20" s="29"/>
      <c r="C20" s="27" t="s">
        <v>36</v>
      </c>
      <c r="D20" s="29">
        <v>0</v>
      </c>
      <c r="E20" s="27"/>
    </row>
    <row r="21" customFormat="1" ht="14.3" customHeight="1" spans="1:5">
      <c r="A21" s="27"/>
      <c r="B21" s="27"/>
      <c r="C21" s="27" t="s">
        <v>37</v>
      </c>
      <c r="D21" s="29">
        <v>0</v>
      </c>
      <c r="E21" s="27"/>
    </row>
    <row r="22" customFormat="1" ht="14.3" customHeight="1" spans="1:5">
      <c r="A22" s="27"/>
      <c r="B22" s="27"/>
      <c r="C22" s="27" t="s">
        <v>38</v>
      </c>
      <c r="D22" s="29">
        <v>0</v>
      </c>
      <c r="E22" s="27"/>
    </row>
    <row r="23" customFormat="1" ht="14.3" customHeight="1" spans="1:5">
      <c r="A23" s="27"/>
      <c r="B23" s="27"/>
      <c r="C23" s="27" t="s">
        <v>39</v>
      </c>
      <c r="D23" s="29">
        <v>0</v>
      </c>
      <c r="E23" s="27"/>
    </row>
    <row r="24" customFormat="1" ht="14.3" customHeight="1" spans="1:5">
      <c r="A24" s="27"/>
      <c r="B24" s="27"/>
      <c r="C24" s="27" t="s">
        <v>40</v>
      </c>
      <c r="D24" s="29">
        <v>152.985228</v>
      </c>
      <c r="E24" s="27"/>
    </row>
    <row r="25" customFormat="1" ht="14.3" customHeight="1" spans="1:5">
      <c r="A25" s="27"/>
      <c r="B25" s="27"/>
      <c r="C25" s="27" t="s">
        <v>41</v>
      </c>
      <c r="D25" s="29">
        <v>0</v>
      </c>
      <c r="E25" s="27"/>
    </row>
    <row r="26" customFormat="1" ht="14.3" customHeight="1" spans="1:5">
      <c r="A26" s="27"/>
      <c r="B26" s="27"/>
      <c r="C26" s="27" t="s">
        <v>42</v>
      </c>
      <c r="D26" s="29">
        <v>0</v>
      </c>
      <c r="E26" s="27"/>
    </row>
    <row r="27" customFormat="1" ht="14.3" customHeight="1" spans="1:5">
      <c r="A27" s="27"/>
      <c r="B27" s="27"/>
      <c r="C27" s="27" t="s">
        <v>43</v>
      </c>
      <c r="D27" s="29">
        <v>0</v>
      </c>
      <c r="E27" s="27"/>
    </row>
    <row r="28" customFormat="1" ht="14.3" customHeight="1" spans="1:5">
      <c r="A28" s="27"/>
      <c r="B28" s="27"/>
      <c r="C28" s="27" t="s">
        <v>44</v>
      </c>
      <c r="D28" s="29">
        <v>0</v>
      </c>
      <c r="E28" s="27"/>
    </row>
    <row r="29" customFormat="1" ht="14.3" customHeight="1" spans="1:5">
      <c r="A29" s="27"/>
      <c r="B29" s="27"/>
      <c r="C29" s="27" t="s">
        <v>45</v>
      </c>
      <c r="D29" s="29">
        <v>0</v>
      </c>
      <c r="E29" s="27"/>
    </row>
    <row r="30" customFormat="1" ht="14.3" customHeight="1" spans="1:5">
      <c r="A30" s="27"/>
      <c r="B30" s="27"/>
      <c r="C30" s="27" t="s">
        <v>46</v>
      </c>
      <c r="D30" s="29">
        <v>0</v>
      </c>
      <c r="E30" s="27"/>
    </row>
    <row r="31" customFormat="1" ht="14.3" customHeight="1" spans="1:5">
      <c r="A31" s="27"/>
      <c r="B31" s="27"/>
      <c r="C31" s="27" t="s">
        <v>47</v>
      </c>
      <c r="D31" s="29">
        <v>0</v>
      </c>
      <c r="E31" s="27"/>
    </row>
    <row r="32" customFormat="1" ht="14.3" customHeight="1" spans="1:5">
      <c r="A32" s="27" t="s">
        <v>164</v>
      </c>
      <c r="B32" s="27"/>
      <c r="C32" s="27" t="s">
        <v>48</v>
      </c>
      <c r="D32" s="29">
        <v>0</v>
      </c>
      <c r="E32" s="27"/>
    </row>
    <row r="33" customFormat="1" ht="14.3" customHeight="1" spans="1:5">
      <c r="A33" s="27" t="s">
        <v>165</v>
      </c>
      <c r="B33" s="27"/>
      <c r="C33" s="27" t="s">
        <v>49</v>
      </c>
      <c r="D33" s="29">
        <v>0</v>
      </c>
      <c r="E33" s="27"/>
    </row>
    <row r="34" customFormat="1" ht="14.3" customHeight="1" spans="1:5">
      <c r="A34" s="27" t="s">
        <v>166</v>
      </c>
      <c r="B34" s="29"/>
      <c r="C34" s="17" t="s">
        <v>51</v>
      </c>
      <c r="D34" s="29">
        <f>SUM(D6:D33)</f>
        <v>73272.628044</v>
      </c>
      <c r="E34" s="27"/>
    </row>
    <row r="35" customFormat="1" ht="14.3" customHeight="1" spans="1:5">
      <c r="A35" s="17" t="s">
        <v>167</v>
      </c>
      <c r="B35" s="30"/>
      <c r="C35" s="27" t="s">
        <v>53</v>
      </c>
      <c r="D35" s="29"/>
      <c r="E35" s="27"/>
    </row>
    <row r="36" customFormat="1" ht="14.3" customHeight="1" spans="1:5">
      <c r="A36" s="18" t="s">
        <v>168</v>
      </c>
      <c r="B36" s="29">
        <v>73272.628044</v>
      </c>
      <c r="C36" s="18" t="s">
        <v>169</v>
      </c>
      <c r="D36" s="29"/>
      <c r="E36" s="27"/>
    </row>
    <row r="37" spans="1:5">
      <c r="A37" s="31" t="s">
        <v>170</v>
      </c>
      <c r="B37" s="32"/>
      <c r="C37" s="32"/>
      <c r="D37" s="32"/>
      <c r="E37" s="32"/>
    </row>
  </sheetData>
  <mergeCells count="5">
    <mergeCell ref="A2:E2"/>
    <mergeCell ref="A4:B4"/>
    <mergeCell ref="C4:D4"/>
    <mergeCell ref="A37:E37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selection activeCell="E26" sqref="E26:E37"/>
    </sheetView>
  </sheetViews>
  <sheetFormatPr defaultColWidth="10" defaultRowHeight="13.5"/>
  <cols>
    <col min="1" max="3" width="7.69166666666667" customWidth="1"/>
    <col min="4" max="4" width="26.5" customWidth="1"/>
    <col min="5" max="5" width="10.75" customWidth="1"/>
    <col min="6" max="6" width="10.5" customWidth="1"/>
    <col min="7" max="8" width="17.95" customWidth="1"/>
    <col min="9" max="9" width="11" customWidth="1"/>
  </cols>
  <sheetData>
    <row r="1" spans="1:1">
      <c r="A1" t="s">
        <v>171</v>
      </c>
    </row>
    <row r="2" customFormat="1" ht="22.75" customHeight="1" spans="1:8">
      <c r="A2" s="12" t="s">
        <v>172</v>
      </c>
      <c r="B2" s="12"/>
      <c r="C2" s="12"/>
      <c r="D2" s="12"/>
      <c r="E2" s="12"/>
      <c r="F2" s="12"/>
      <c r="G2" s="12"/>
      <c r="H2" s="12"/>
    </row>
    <row r="3" customFormat="1" ht="15.65" customHeight="1" spans="8:10">
      <c r="H3" s="3"/>
      <c r="J3" t="s">
        <v>8</v>
      </c>
    </row>
    <row r="4" s="1" customFormat="1" ht="14.3" customHeight="1" spans="1:10">
      <c r="A4" s="26" t="s">
        <v>59</v>
      </c>
      <c r="B4" s="26"/>
      <c r="C4" s="26"/>
      <c r="D4" s="26" t="s">
        <v>60</v>
      </c>
      <c r="E4" s="26" t="s">
        <v>61</v>
      </c>
      <c r="F4" s="26" t="s">
        <v>151</v>
      </c>
      <c r="G4" s="26" t="s">
        <v>152</v>
      </c>
      <c r="H4" s="26"/>
      <c r="I4" s="26"/>
      <c r="J4" s="26" t="s">
        <v>67</v>
      </c>
    </row>
    <row r="5" s="1" customFormat="1" ht="32" customHeight="1" spans="1:10">
      <c r="A5" s="26" t="s">
        <v>68</v>
      </c>
      <c r="B5" s="26" t="s">
        <v>69</v>
      </c>
      <c r="C5" s="26" t="s">
        <v>70</v>
      </c>
      <c r="D5" s="26"/>
      <c r="E5" s="26"/>
      <c r="F5" s="26"/>
      <c r="G5" s="26" t="s">
        <v>173</v>
      </c>
      <c r="H5" s="26" t="s">
        <v>174</v>
      </c>
      <c r="I5" s="26" t="s">
        <v>175</v>
      </c>
      <c r="J5" s="26"/>
    </row>
    <row r="6" customFormat="1" ht="14.3" customHeight="1" spans="1:10">
      <c r="A6" s="26"/>
      <c r="B6" s="26"/>
      <c r="C6" s="26"/>
      <c r="D6" s="18" t="s">
        <v>61</v>
      </c>
      <c r="E6" s="29">
        <f>F6+G6</f>
        <v>73272.628044</v>
      </c>
      <c r="F6" s="29">
        <f>SUM(F7,F12,F15,F18,F22,F26,F29,F34,F37,F40)</f>
        <v>1189.530444</v>
      </c>
      <c r="G6" s="29">
        <f>H6+I6</f>
        <v>72083.0976</v>
      </c>
      <c r="H6" s="29">
        <f>SUM(H7,H12,H15,H18,H22,H26,H29,H34,H37,H40)</f>
        <v>72083.0976</v>
      </c>
      <c r="I6" s="29">
        <f>SUM(I7,I12,I15,I18,I22,I26,I29,I34,I37,I40)</f>
        <v>0</v>
      </c>
      <c r="J6" s="29"/>
    </row>
    <row r="7" spans="1:10">
      <c r="A7" s="17" t="s">
        <v>126</v>
      </c>
      <c r="B7" s="17"/>
      <c r="C7" s="17"/>
      <c r="D7" s="27" t="s">
        <v>127</v>
      </c>
      <c r="E7" s="29">
        <f t="shared" ref="E7:E43" si="0">F7+G7</f>
        <v>1217.052908</v>
      </c>
      <c r="F7" s="29">
        <f>F8</f>
        <v>903.795308</v>
      </c>
      <c r="G7" s="29">
        <f t="shared" ref="G7:G43" si="1">H7+I7</f>
        <v>313.2576</v>
      </c>
      <c r="H7" s="29">
        <f>H8</f>
        <v>313.2576</v>
      </c>
      <c r="I7" s="29">
        <f>I8</f>
        <v>0</v>
      </c>
      <c r="J7" s="29"/>
    </row>
    <row r="8" spans="1:10">
      <c r="A8" s="17"/>
      <c r="B8" s="17" t="s">
        <v>128</v>
      </c>
      <c r="C8" s="17"/>
      <c r="D8" s="27" t="s">
        <v>129</v>
      </c>
      <c r="E8" s="29">
        <f t="shared" si="0"/>
        <v>1217.052908</v>
      </c>
      <c r="F8" s="29">
        <f>SUM(F9:F11)</f>
        <v>903.795308</v>
      </c>
      <c r="G8" s="29">
        <f t="shared" si="1"/>
        <v>313.2576</v>
      </c>
      <c r="H8" s="29">
        <f>SUM(H9:H11)</f>
        <v>313.2576</v>
      </c>
      <c r="I8" s="29">
        <f>SUM(I9:I11)</f>
        <v>0</v>
      </c>
      <c r="J8" s="29"/>
    </row>
    <row r="9" spans="1:10">
      <c r="A9" s="17"/>
      <c r="B9" s="17"/>
      <c r="C9" s="17" t="s">
        <v>130</v>
      </c>
      <c r="D9" s="27" t="s">
        <v>131</v>
      </c>
      <c r="E9" s="29">
        <f t="shared" si="0"/>
        <v>608.270818</v>
      </c>
      <c r="F9" s="29">
        <v>608.270818</v>
      </c>
      <c r="G9" s="29">
        <f t="shared" si="1"/>
        <v>0</v>
      </c>
      <c r="H9" s="29"/>
      <c r="I9" s="29">
        <v>0</v>
      </c>
      <c r="J9" s="29"/>
    </row>
    <row r="10" spans="1:10">
      <c r="A10" s="17"/>
      <c r="B10" s="17"/>
      <c r="C10" s="17" t="s">
        <v>132</v>
      </c>
      <c r="D10" s="27" t="s">
        <v>133</v>
      </c>
      <c r="E10" s="29">
        <f t="shared" si="0"/>
        <v>313.2576</v>
      </c>
      <c r="F10" s="29">
        <v>0</v>
      </c>
      <c r="G10" s="29">
        <f t="shared" si="1"/>
        <v>313.2576</v>
      </c>
      <c r="H10" s="29">
        <v>313.2576</v>
      </c>
      <c r="I10" s="29">
        <v>0</v>
      </c>
      <c r="J10" s="29"/>
    </row>
    <row r="11" spans="1:10">
      <c r="A11" s="17"/>
      <c r="B11" s="17"/>
      <c r="C11" s="17" t="s">
        <v>134</v>
      </c>
      <c r="D11" s="27" t="s">
        <v>135</v>
      </c>
      <c r="E11" s="29">
        <f t="shared" si="0"/>
        <v>295.52449</v>
      </c>
      <c r="F11" s="29">
        <v>295.52449</v>
      </c>
      <c r="G11" s="29">
        <f t="shared" si="1"/>
        <v>0</v>
      </c>
      <c r="H11" s="29">
        <v>0</v>
      </c>
      <c r="I11" s="29">
        <v>0</v>
      </c>
      <c r="J11" s="29"/>
    </row>
    <row r="12" spans="1:10">
      <c r="A12" s="17" t="s">
        <v>107</v>
      </c>
      <c r="B12" s="17"/>
      <c r="C12" s="17"/>
      <c r="D12" s="27" t="s">
        <v>108</v>
      </c>
      <c r="E12" s="29">
        <f t="shared" si="0"/>
        <v>263.4</v>
      </c>
      <c r="F12" s="29">
        <f>F13</f>
        <v>0</v>
      </c>
      <c r="G12" s="29">
        <f t="shared" si="1"/>
        <v>263.4</v>
      </c>
      <c r="H12" s="29">
        <f>H13</f>
        <v>263.4</v>
      </c>
      <c r="I12" s="29">
        <f>I13</f>
        <v>0</v>
      </c>
      <c r="J12" s="29"/>
    </row>
    <row r="13" spans="1:10">
      <c r="A13" s="17"/>
      <c r="B13" s="17" t="s">
        <v>109</v>
      </c>
      <c r="C13" s="17"/>
      <c r="D13" s="27" t="s">
        <v>110</v>
      </c>
      <c r="E13" s="29">
        <f t="shared" si="0"/>
        <v>263.4</v>
      </c>
      <c r="F13" s="29">
        <f>F14</f>
        <v>0</v>
      </c>
      <c r="G13" s="29">
        <f t="shared" si="1"/>
        <v>263.4</v>
      </c>
      <c r="H13" s="29">
        <f>H14</f>
        <v>263.4</v>
      </c>
      <c r="I13" s="29">
        <f>I14</f>
        <v>0</v>
      </c>
      <c r="J13" s="29"/>
    </row>
    <row r="14" spans="1:10">
      <c r="A14" s="17"/>
      <c r="B14" s="17"/>
      <c r="C14" s="17" t="s">
        <v>111</v>
      </c>
      <c r="D14" s="27" t="s">
        <v>112</v>
      </c>
      <c r="E14" s="29">
        <f t="shared" si="0"/>
        <v>263.4</v>
      </c>
      <c r="F14" s="29">
        <v>0</v>
      </c>
      <c r="G14" s="29">
        <f t="shared" si="1"/>
        <v>263.4</v>
      </c>
      <c r="H14" s="29">
        <v>263.4</v>
      </c>
      <c r="I14" s="29">
        <v>0</v>
      </c>
      <c r="J14" s="29"/>
    </row>
    <row r="15" spans="1:10">
      <c r="A15" s="17" t="s">
        <v>113</v>
      </c>
      <c r="B15" s="17"/>
      <c r="C15" s="17"/>
      <c r="D15" s="27" t="s">
        <v>114</v>
      </c>
      <c r="E15" s="29">
        <f t="shared" si="0"/>
        <v>15000</v>
      </c>
      <c r="F15" s="29">
        <v>0</v>
      </c>
      <c r="G15" s="29">
        <f t="shared" si="1"/>
        <v>15000</v>
      </c>
      <c r="H15" s="29">
        <v>15000</v>
      </c>
      <c r="I15" s="29">
        <v>0</v>
      </c>
      <c r="J15" s="29"/>
    </row>
    <row r="16" spans="1:10">
      <c r="A16" s="17"/>
      <c r="B16" s="17" t="s">
        <v>115</v>
      </c>
      <c r="C16" s="17"/>
      <c r="D16" s="27" t="s">
        <v>116</v>
      </c>
      <c r="E16" s="29">
        <f t="shared" si="0"/>
        <v>15000</v>
      </c>
      <c r="F16" s="29">
        <v>0</v>
      </c>
      <c r="G16" s="29">
        <f t="shared" si="1"/>
        <v>15000</v>
      </c>
      <c r="H16" s="29">
        <v>15000</v>
      </c>
      <c r="I16" s="29">
        <v>0</v>
      </c>
      <c r="J16" s="29"/>
    </row>
    <row r="17" spans="1:10">
      <c r="A17" s="17"/>
      <c r="B17" s="17"/>
      <c r="C17" s="17" t="s">
        <v>117</v>
      </c>
      <c r="D17" s="27" t="s">
        <v>116</v>
      </c>
      <c r="E17" s="29">
        <f t="shared" si="0"/>
        <v>15000</v>
      </c>
      <c r="F17" s="29">
        <v>0</v>
      </c>
      <c r="G17" s="29">
        <f t="shared" si="1"/>
        <v>15000</v>
      </c>
      <c r="H17" s="29">
        <v>15000</v>
      </c>
      <c r="I17" s="29">
        <v>0</v>
      </c>
      <c r="J17" s="29"/>
    </row>
    <row r="18" spans="1:10">
      <c r="A18" s="17" t="s">
        <v>118</v>
      </c>
      <c r="B18" s="17"/>
      <c r="C18" s="17"/>
      <c r="D18" s="27" t="s">
        <v>119</v>
      </c>
      <c r="E18" s="29">
        <f t="shared" si="0"/>
        <v>73.548965</v>
      </c>
      <c r="F18" s="29">
        <f>F19</f>
        <v>73.548965</v>
      </c>
      <c r="G18" s="29">
        <f t="shared" si="1"/>
        <v>0</v>
      </c>
      <c r="H18" s="29">
        <f>H19</f>
        <v>0</v>
      </c>
      <c r="I18" s="29">
        <f>I19</f>
        <v>0</v>
      </c>
      <c r="J18" s="29"/>
    </row>
    <row r="19" spans="1:10">
      <c r="A19" s="17"/>
      <c r="B19" s="17" t="s">
        <v>120</v>
      </c>
      <c r="C19" s="17"/>
      <c r="D19" s="27" t="s">
        <v>121</v>
      </c>
      <c r="E19" s="29">
        <f t="shared" si="0"/>
        <v>73.548965</v>
      </c>
      <c r="F19" s="29">
        <f>SUM(F20:F21)</f>
        <v>73.548965</v>
      </c>
      <c r="G19" s="29">
        <f t="shared" si="1"/>
        <v>0</v>
      </c>
      <c r="H19" s="29">
        <f>SUM(H20:H21)</f>
        <v>0</v>
      </c>
      <c r="I19" s="29">
        <f>SUM(I20:I21)</f>
        <v>0</v>
      </c>
      <c r="J19" s="29"/>
    </row>
    <row r="20" spans="1:10">
      <c r="A20" s="17"/>
      <c r="B20" s="17"/>
      <c r="C20" s="17" t="s">
        <v>122</v>
      </c>
      <c r="D20" s="27" t="s">
        <v>123</v>
      </c>
      <c r="E20" s="29">
        <f t="shared" si="0"/>
        <v>72.3924</v>
      </c>
      <c r="F20" s="29">
        <v>72.3924</v>
      </c>
      <c r="G20" s="29">
        <f t="shared" si="1"/>
        <v>0</v>
      </c>
      <c r="H20" s="29">
        <v>0</v>
      </c>
      <c r="I20" s="29">
        <v>0</v>
      </c>
      <c r="J20" s="29"/>
    </row>
    <row r="21" spans="1:10">
      <c r="A21" s="17"/>
      <c r="B21" s="17"/>
      <c r="C21" s="17" t="s">
        <v>124</v>
      </c>
      <c r="D21" s="27" t="s">
        <v>125</v>
      </c>
      <c r="E21" s="29">
        <f t="shared" si="0"/>
        <v>1.156565</v>
      </c>
      <c r="F21" s="29">
        <v>1.156565</v>
      </c>
      <c r="G21" s="29">
        <f t="shared" si="1"/>
        <v>0</v>
      </c>
      <c r="H21" s="29">
        <v>0</v>
      </c>
      <c r="I21" s="29">
        <v>0</v>
      </c>
      <c r="J21" s="29"/>
    </row>
    <row r="22" spans="1:10">
      <c r="A22" s="17" t="s">
        <v>136</v>
      </c>
      <c r="B22" s="17"/>
      <c r="C22" s="17"/>
      <c r="D22" s="27" t="s">
        <v>137</v>
      </c>
      <c r="E22" s="29">
        <f t="shared" si="0"/>
        <v>59.200943</v>
      </c>
      <c r="F22" s="29">
        <v>59.200943</v>
      </c>
      <c r="G22" s="29">
        <f t="shared" si="1"/>
        <v>0</v>
      </c>
      <c r="H22" s="29">
        <v>0</v>
      </c>
      <c r="I22" s="29">
        <v>0</v>
      </c>
      <c r="J22" s="29"/>
    </row>
    <row r="23" spans="1:10">
      <c r="A23" s="17"/>
      <c r="B23" s="17" t="s">
        <v>138</v>
      </c>
      <c r="C23" s="17"/>
      <c r="D23" s="27" t="s">
        <v>139</v>
      </c>
      <c r="E23" s="29">
        <f t="shared" si="0"/>
        <v>59.200943</v>
      </c>
      <c r="F23" s="29">
        <v>59.200943</v>
      </c>
      <c r="G23" s="29">
        <f t="shared" si="1"/>
        <v>0</v>
      </c>
      <c r="H23" s="29">
        <v>0</v>
      </c>
      <c r="I23" s="29">
        <v>0</v>
      </c>
      <c r="J23" s="29"/>
    </row>
    <row r="24" spans="1:10">
      <c r="A24" s="17"/>
      <c r="B24" s="17"/>
      <c r="C24" s="17" t="s">
        <v>140</v>
      </c>
      <c r="D24" s="27" t="s">
        <v>141</v>
      </c>
      <c r="E24" s="29">
        <f t="shared" si="0"/>
        <v>32.433088</v>
      </c>
      <c r="F24" s="29">
        <v>32.433088</v>
      </c>
      <c r="G24" s="29">
        <f t="shared" si="1"/>
        <v>0</v>
      </c>
      <c r="H24" s="29">
        <v>0</v>
      </c>
      <c r="I24" s="29">
        <v>0</v>
      </c>
      <c r="J24" s="29"/>
    </row>
    <row r="25" spans="1:10">
      <c r="A25" s="17"/>
      <c r="B25" s="17"/>
      <c r="C25" s="17" t="s">
        <v>142</v>
      </c>
      <c r="D25" s="27" t="s">
        <v>143</v>
      </c>
      <c r="E25" s="29">
        <f t="shared" si="0"/>
        <v>26.767855</v>
      </c>
      <c r="F25" s="29">
        <v>26.767855</v>
      </c>
      <c r="G25" s="29">
        <f t="shared" si="1"/>
        <v>0</v>
      </c>
      <c r="H25" s="29">
        <v>0</v>
      </c>
      <c r="I25" s="29">
        <v>0</v>
      </c>
      <c r="J25" s="29"/>
    </row>
    <row r="26" spans="1:10">
      <c r="A26" s="17" t="s">
        <v>83</v>
      </c>
      <c r="B26" s="17"/>
      <c r="C26" s="17"/>
      <c r="D26" s="27" t="s">
        <v>84</v>
      </c>
      <c r="E26" s="29">
        <f t="shared" si="0"/>
        <v>26951.44</v>
      </c>
      <c r="F26" s="29">
        <v>0</v>
      </c>
      <c r="G26" s="29">
        <f t="shared" si="1"/>
        <v>26951.44</v>
      </c>
      <c r="H26" s="29">
        <v>26951.44</v>
      </c>
      <c r="I26" s="29">
        <v>0</v>
      </c>
      <c r="J26" s="29"/>
    </row>
    <row r="27" spans="1:10">
      <c r="A27" s="17"/>
      <c r="B27" s="17" t="s">
        <v>85</v>
      </c>
      <c r="C27" s="17"/>
      <c r="D27" s="27" t="s">
        <v>86</v>
      </c>
      <c r="E27" s="29">
        <f t="shared" si="0"/>
        <v>26951.44</v>
      </c>
      <c r="F27" s="29">
        <v>0</v>
      </c>
      <c r="G27" s="29">
        <f t="shared" si="1"/>
        <v>26951.44</v>
      </c>
      <c r="H27" s="29">
        <v>26951.44</v>
      </c>
      <c r="I27" s="29">
        <v>0</v>
      </c>
      <c r="J27" s="29"/>
    </row>
    <row r="28" spans="1:10">
      <c r="A28" s="17"/>
      <c r="B28" s="17"/>
      <c r="C28" s="17" t="s">
        <v>87</v>
      </c>
      <c r="D28" s="27" t="s">
        <v>88</v>
      </c>
      <c r="E28" s="29">
        <f t="shared" si="0"/>
        <v>26951.44</v>
      </c>
      <c r="F28" s="29">
        <v>0</v>
      </c>
      <c r="G28" s="29">
        <f t="shared" si="1"/>
        <v>26951.44</v>
      </c>
      <c r="H28" s="29">
        <v>26951.44</v>
      </c>
      <c r="I28" s="29">
        <v>0</v>
      </c>
      <c r="J28" s="29"/>
    </row>
    <row r="29" spans="1:10">
      <c r="A29" s="17" t="s">
        <v>89</v>
      </c>
      <c r="B29" s="17"/>
      <c r="C29" s="17"/>
      <c r="D29" s="27" t="s">
        <v>90</v>
      </c>
      <c r="E29" s="29">
        <f t="shared" si="0"/>
        <v>17505</v>
      </c>
      <c r="F29" s="29">
        <v>0</v>
      </c>
      <c r="G29" s="29">
        <f t="shared" si="1"/>
        <v>17505</v>
      </c>
      <c r="H29" s="29">
        <v>17505</v>
      </c>
      <c r="I29" s="29">
        <v>0</v>
      </c>
      <c r="J29" s="29"/>
    </row>
    <row r="30" spans="1:10">
      <c r="A30" s="17"/>
      <c r="B30" s="17" t="s">
        <v>95</v>
      </c>
      <c r="C30" s="17"/>
      <c r="D30" s="27" t="s">
        <v>96</v>
      </c>
      <c r="E30" s="29">
        <f t="shared" si="0"/>
        <v>5650</v>
      </c>
      <c r="F30" s="29">
        <v>0</v>
      </c>
      <c r="G30" s="29">
        <f t="shared" si="1"/>
        <v>5650</v>
      </c>
      <c r="H30" s="29">
        <v>5650</v>
      </c>
      <c r="I30" s="29">
        <v>0</v>
      </c>
      <c r="J30" s="29"/>
    </row>
    <row r="31" spans="1:10">
      <c r="A31" s="17"/>
      <c r="B31" s="17"/>
      <c r="C31" s="17" t="s">
        <v>97</v>
      </c>
      <c r="D31" s="27" t="s">
        <v>98</v>
      </c>
      <c r="E31" s="29">
        <f t="shared" si="0"/>
        <v>5650</v>
      </c>
      <c r="F31" s="29">
        <v>0</v>
      </c>
      <c r="G31" s="29">
        <f t="shared" si="1"/>
        <v>5650</v>
      </c>
      <c r="H31" s="29">
        <v>5650</v>
      </c>
      <c r="I31" s="29">
        <v>0</v>
      </c>
      <c r="J31" s="29"/>
    </row>
    <row r="32" spans="1:10">
      <c r="A32" s="17"/>
      <c r="B32" s="17" t="s">
        <v>91</v>
      </c>
      <c r="C32" s="17"/>
      <c r="D32" s="27" t="s">
        <v>92</v>
      </c>
      <c r="E32" s="29">
        <f t="shared" si="0"/>
        <v>11855</v>
      </c>
      <c r="F32" s="29">
        <v>0</v>
      </c>
      <c r="G32" s="29">
        <f t="shared" si="1"/>
        <v>11855</v>
      </c>
      <c r="H32" s="29">
        <v>11855</v>
      </c>
      <c r="I32" s="29">
        <v>0</v>
      </c>
      <c r="J32" s="29"/>
    </row>
    <row r="33" spans="1:10">
      <c r="A33" s="17"/>
      <c r="B33" s="17"/>
      <c r="C33" s="17" t="s">
        <v>93</v>
      </c>
      <c r="D33" s="27" t="s">
        <v>94</v>
      </c>
      <c r="E33" s="29">
        <f t="shared" si="0"/>
        <v>11855</v>
      </c>
      <c r="F33" s="29">
        <v>0</v>
      </c>
      <c r="G33" s="29">
        <f t="shared" si="1"/>
        <v>11855</v>
      </c>
      <c r="H33" s="29">
        <v>11855</v>
      </c>
      <c r="I33" s="29">
        <v>0</v>
      </c>
      <c r="J33" s="29"/>
    </row>
    <row r="34" spans="1:10">
      <c r="A34" s="17" t="s">
        <v>71</v>
      </c>
      <c r="B34" s="17"/>
      <c r="C34" s="17"/>
      <c r="D34" s="27" t="s">
        <v>72</v>
      </c>
      <c r="E34" s="29">
        <f t="shared" si="0"/>
        <v>12000</v>
      </c>
      <c r="F34" s="29">
        <v>0</v>
      </c>
      <c r="G34" s="29">
        <f t="shared" si="1"/>
        <v>12000</v>
      </c>
      <c r="H34" s="29">
        <v>12000</v>
      </c>
      <c r="I34" s="29">
        <v>0</v>
      </c>
      <c r="J34" s="29"/>
    </row>
    <row r="35" spans="1:10">
      <c r="A35" s="17"/>
      <c r="B35" s="17" t="s">
        <v>73</v>
      </c>
      <c r="C35" s="17"/>
      <c r="D35" s="27" t="s">
        <v>74</v>
      </c>
      <c r="E35" s="29">
        <f t="shared" si="0"/>
        <v>12000</v>
      </c>
      <c r="F35" s="29">
        <v>0</v>
      </c>
      <c r="G35" s="29">
        <f t="shared" si="1"/>
        <v>12000</v>
      </c>
      <c r="H35" s="29">
        <v>12000</v>
      </c>
      <c r="I35" s="29">
        <v>0</v>
      </c>
      <c r="J35" s="29"/>
    </row>
    <row r="36" spans="1:10">
      <c r="A36" s="17"/>
      <c r="B36" s="17"/>
      <c r="C36" s="17" t="s">
        <v>75</v>
      </c>
      <c r="D36" s="27" t="s">
        <v>76</v>
      </c>
      <c r="E36" s="29">
        <f t="shared" si="0"/>
        <v>12000</v>
      </c>
      <c r="F36" s="29">
        <v>0</v>
      </c>
      <c r="G36" s="29">
        <f t="shared" si="1"/>
        <v>12000</v>
      </c>
      <c r="H36" s="29">
        <v>12000</v>
      </c>
      <c r="I36" s="29">
        <v>0</v>
      </c>
      <c r="J36" s="29"/>
    </row>
    <row r="37" spans="1:10">
      <c r="A37" s="17" t="s">
        <v>77</v>
      </c>
      <c r="B37" s="17"/>
      <c r="C37" s="17"/>
      <c r="D37" s="27" t="s">
        <v>78</v>
      </c>
      <c r="E37" s="29">
        <f t="shared" si="0"/>
        <v>50</v>
      </c>
      <c r="F37" s="29">
        <v>0</v>
      </c>
      <c r="G37" s="29">
        <f t="shared" si="1"/>
        <v>50</v>
      </c>
      <c r="H37" s="29">
        <v>50</v>
      </c>
      <c r="I37" s="29">
        <v>0</v>
      </c>
      <c r="J37" s="29"/>
    </row>
    <row r="38" spans="1:10">
      <c r="A38" s="17"/>
      <c r="B38" s="17" t="s">
        <v>79</v>
      </c>
      <c r="C38" s="17"/>
      <c r="D38" s="27" t="s">
        <v>80</v>
      </c>
      <c r="E38" s="29">
        <f t="shared" si="0"/>
        <v>50</v>
      </c>
      <c r="F38" s="29">
        <v>0</v>
      </c>
      <c r="G38" s="29">
        <f t="shared" si="1"/>
        <v>50</v>
      </c>
      <c r="H38" s="29">
        <v>50</v>
      </c>
      <c r="I38" s="29">
        <v>0</v>
      </c>
      <c r="J38" s="29"/>
    </row>
    <row r="39" spans="1:10">
      <c r="A39" s="17"/>
      <c r="B39" s="17"/>
      <c r="C39" s="17" t="s">
        <v>81</v>
      </c>
      <c r="D39" s="27" t="s">
        <v>82</v>
      </c>
      <c r="E39" s="29">
        <f t="shared" si="0"/>
        <v>50</v>
      </c>
      <c r="F39" s="29">
        <v>0</v>
      </c>
      <c r="G39" s="29">
        <f t="shared" si="1"/>
        <v>50</v>
      </c>
      <c r="H39" s="29">
        <v>50</v>
      </c>
      <c r="I39" s="29">
        <v>0</v>
      </c>
      <c r="J39" s="29"/>
    </row>
    <row r="40" spans="1:10">
      <c r="A40" s="17" t="s">
        <v>99</v>
      </c>
      <c r="B40" s="17"/>
      <c r="C40" s="17"/>
      <c r="D40" s="27" t="s">
        <v>100</v>
      </c>
      <c r="E40" s="29">
        <f t="shared" si="0"/>
        <v>152.985228</v>
      </c>
      <c r="F40" s="29">
        <v>152.985228</v>
      </c>
      <c r="G40" s="29">
        <f t="shared" si="1"/>
        <v>0</v>
      </c>
      <c r="H40" s="29">
        <v>0</v>
      </c>
      <c r="I40" s="29">
        <v>0</v>
      </c>
      <c r="J40" s="29"/>
    </row>
    <row r="41" spans="1:10">
      <c r="A41" s="17"/>
      <c r="B41" s="17" t="s">
        <v>101</v>
      </c>
      <c r="C41" s="17"/>
      <c r="D41" s="27" t="s">
        <v>102</v>
      </c>
      <c r="E41" s="29">
        <f t="shared" si="0"/>
        <v>152.985228</v>
      </c>
      <c r="F41" s="29">
        <v>152.985228</v>
      </c>
      <c r="G41" s="29">
        <f t="shared" si="1"/>
        <v>0</v>
      </c>
      <c r="H41" s="29">
        <v>0</v>
      </c>
      <c r="I41" s="29">
        <v>0</v>
      </c>
      <c r="J41" s="29"/>
    </row>
    <row r="42" spans="1:10">
      <c r="A42" s="17"/>
      <c r="B42" s="17"/>
      <c r="C42" s="17" t="s">
        <v>103</v>
      </c>
      <c r="D42" s="27" t="s">
        <v>104</v>
      </c>
      <c r="E42" s="29">
        <f t="shared" si="0"/>
        <v>66.885228</v>
      </c>
      <c r="F42" s="29">
        <v>66.885228</v>
      </c>
      <c r="G42" s="29">
        <f t="shared" si="1"/>
        <v>0</v>
      </c>
      <c r="H42" s="29">
        <v>0</v>
      </c>
      <c r="I42" s="29">
        <v>0</v>
      </c>
      <c r="J42" s="29"/>
    </row>
    <row r="43" spans="1:10">
      <c r="A43" s="17"/>
      <c r="B43" s="17"/>
      <c r="C43" s="17" t="s">
        <v>105</v>
      </c>
      <c r="D43" s="27" t="s">
        <v>106</v>
      </c>
      <c r="E43" s="29">
        <f t="shared" si="0"/>
        <v>86.1</v>
      </c>
      <c r="F43" s="29">
        <v>86.1</v>
      </c>
      <c r="G43" s="29">
        <f t="shared" si="1"/>
        <v>0</v>
      </c>
      <c r="H43" s="29">
        <v>0</v>
      </c>
      <c r="I43" s="29">
        <v>0</v>
      </c>
      <c r="J43" s="29"/>
    </row>
  </sheetData>
  <mergeCells count="7">
    <mergeCell ref="A2:H2"/>
    <mergeCell ref="A4:C4"/>
    <mergeCell ref="G4:I4"/>
    <mergeCell ref="D4:D5"/>
    <mergeCell ref="E4:E5"/>
    <mergeCell ref="F4:F5"/>
    <mergeCell ref="J4:J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workbookViewId="0">
      <selection activeCell="D51" sqref="D51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24.375" customWidth="1"/>
    <col min="6" max="6" width="17.95" customWidth="1"/>
    <col min="7" max="7" width="9.76666666666667" customWidth="1"/>
  </cols>
  <sheetData>
    <row r="1" spans="1:1">
      <c r="A1" t="s">
        <v>176</v>
      </c>
    </row>
    <row r="2" customFormat="1" ht="28.45" customHeight="1" spans="1:6">
      <c r="A2" s="12" t="s">
        <v>177</v>
      </c>
      <c r="B2" s="12"/>
      <c r="C2" s="12"/>
      <c r="D2" s="12"/>
      <c r="E2" s="12"/>
      <c r="F2" s="12"/>
    </row>
    <row r="3" customFormat="1" ht="17.05" customHeight="1" spans="1:6">
      <c r="A3" s="25"/>
      <c r="B3" s="25"/>
      <c r="C3" s="25"/>
      <c r="D3" s="25"/>
      <c r="E3" s="25"/>
      <c r="F3" s="3" t="s">
        <v>8</v>
      </c>
    </row>
    <row r="4" s="1" customFormat="1" spans="1:6">
      <c r="A4" s="26" t="s">
        <v>178</v>
      </c>
      <c r="B4" s="26" t="s">
        <v>179</v>
      </c>
      <c r="C4" s="26" t="s">
        <v>180</v>
      </c>
      <c r="D4" s="26" t="s">
        <v>181</v>
      </c>
      <c r="E4" s="26" t="s">
        <v>182</v>
      </c>
      <c r="F4" s="26" t="s">
        <v>180</v>
      </c>
    </row>
    <row r="5" spans="1:6">
      <c r="A5" s="17"/>
      <c r="B5" s="18" t="s">
        <v>61</v>
      </c>
      <c r="C5" s="15">
        <f>SUM(C6,C19,C46,C83)</f>
        <v>1189.530444</v>
      </c>
      <c r="D5" s="27"/>
      <c r="E5" s="18" t="s">
        <v>61</v>
      </c>
      <c r="F5" s="15">
        <f>SUM(F6,F19,F46,F83)</f>
        <v>1189.530444</v>
      </c>
    </row>
    <row r="6" spans="1:6">
      <c r="A6" s="17">
        <v>501</v>
      </c>
      <c r="B6" s="17" t="s">
        <v>183</v>
      </c>
      <c r="C6" s="15">
        <f>SUM(C7:C18)</f>
        <v>524.360334</v>
      </c>
      <c r="D6" s="17">
        <v>301</v>
      </c>
      <c r="E6" s="17" t="s">
        <v>184</v>
      </c>
      <c r="F6" s="15">
        <f>SUM(F7:F18)</f>
        <v>524.360334</v>
      </c>
    </row>
    <row r="7" spans="1:6">
      <c r="A7" s="17" t="s">
        <v>185</v>
      </c>
      <c r="B7" s="17" t="s">
        <v>186</v>
      </c>
      <c r="C7" s="15">
        <v>322.915388</v>
      </c>
      <c r="D7" s="17" t="s">
        <v>187</v>
      </c>
      <c r="E7" s="17" t="s">
        <v>188</v>
      </c>
      <c r="F7" s="15">
        <v>134.24415</v>
      </c>
    </row>
    <row r="8" spans="1:6">
      <c r="A8" s="17"/>
      <c r="B8" s="17"/>
      <c r="C8" s="15"/>
      <c r="D8" s="17" t="s">
        <v>189</v>
      </c>
      <c r="E8" s="17" t="s">
        <v>190</v>
      </c>
      <c r="F8" s="15">
        <v>143.4468</v>
      </c>
    </row>
    <row r="9" spans="1:6">
      <c r="A9" s="17"/>
      <c r="B9" s="17"/>
      <c r="C9" s="15"/>
      <c r="D9" s="17" t="s">
        <v>191</v>
      </c>
      <c r="E9" s="17" t="s">
        <v>192</v>
      </c>
      <c r="F9" s="15">
        <v>45.224438</v>
      </c>
    </row>
    <row r="10" spans="1:6">
      <c r="A10" s="17" t="s">
        <v>193</v>
      </c>
      <c r="B10" s="17" t="s">
        <v>194</v>
      </c>
      <c r="C10" s="15">
        <f>SUM(F10:F14)</f>
        <v>134.559718</v>
      </c>
      <c r="D10" s="17" t="s">
        <v>195</v>
      </c>
      <c r="E10" s="17" t="s">
        <v>196</v>
      </c>
      <c r="F10" s="15">
        <v>72.3924</v>
      </c>
    </row>
    <row r="11" spans="1:6">
      <c r="A11" s="17"/>
      <c r="B11" s="17"/>
      <c r="C11" s="15"/>
      <c r="D11" s="17" t="s">
        <v>197</v>
      </c>
      <c r="E11" s="17" t="s">
        <v>198</v>
      </c>
      <c r="F11" s="15">
        <v>1.156565</v>
      </c>
    </row>
    <row r="12" spans="1:6">
      <c r="A12" s="17"/>
      <c r="B12" s="17"/>
      <c r="C12" s="15"/>
      <c r="D12" s="17" t="s">
        <v>199</v>
      </c>
      <c r="E12" s="17" t="s">
        <v>200</v>
      </c>
      <c r="F12" s="15">
        <v>31.885088</v>
      </c>
    </row>
    <row r="13" spans="1:6">
      <c r="A13" s="17"/>
      <c r="B13" s="17"/>
      <c r="C13" s="15"/>
      <c r="D13" s="17" t="s">
        <v>201</v>
      </c>
      <c r="E13" s="17" t="s">
        <v>202</v>
      </c>
      <c r="F13" s="15">
        <v>26.767855</v>
      </c>
    </row>
    <row r="14" spans="1:6">
      <c r="A14" s="17"/>
      <c r="B14" s="17"/>
      <c r="C14" s="15"/>
      <c r="D14" s="17" t="s">
        <v>203</v>
      </c>
      <c r="E14" s="17" t="s">
        <v>204</v>
      </c>
      <c r="F14" s="15">
        <v>2.35781</v>
      </c>
    </row>
    <row r="15" spans="1:6">
      <c r="A15" s="17" t="s">
        <v>205</v>
      </c>
      <c r="B15" s="17" t="s">
        <v>104</v>
      </c>
      <c r="C15" s="15">
        <v>66.885228</v>
      </c>
      <c r="D15" s="17" t="s">
        <v>206</v>
      </c>
      <c r="E15" s="17" t="s">
        <v>104</v>
      </c>
      <c r="F15" s="15">
        <v>66.885228</v>
      </c>
    </row>
    <row r="16" spans="1:6">
      <c r="A16" s="17" t="s">
        <v>207</v>
      </c>
      <c r="B16" s="17" t="s">
        <v>208</v>
      </c>
      <c r="C16" s="15">
        <v>0</v>
      </c>
      <c r="D16" s="17" t="s">
        <v>209</v>
      </c>
      <c r="E16" s="17" t="s">
        <v>210</v>
      </c>
      <c r="F16" s="15">
        <v>0</v>
      </c>
    </row>
    <row r="17" spans="1:6">
      <c r="A17" s="17"/>
      <c r="B17" s="17"/>
      <c r="C17" s="15"/>
      <c r="D17" s="17" t="s">
        <v>211</v>
      </c>
      <c r="E17" s="17" t="s">
        <v>212</v>
      </c>
      <c r="F17" s="15">
        <v>0</v>
      </c>
    </row>
    <row r="18" spans="1:6">
      <c r="A18" s="17"/>
      <c r="B18" s="17"/>
      <c r="C18" s="15"/>
      <c r="D18" s="17" t="s">
        <v>213</v>
      </c>
      <c r="E18" s="17" t="s">
        <v>208</v>
      </c>
      <c r="F18" s="15">
        <v>0</v>
      </c>
    </row>
    <row r="19" spans="1:6">
      <c r="A19" s="17">
        <v>502</v>
      </c>
      <c r="B19" s="17" t="s">
        <v>214</v>
      </c>
      <c r="C19" s="15">
        <f>SUM(C20:C45)</f>
        <v>108.604052</v>
      </c>
      <c r="D19" s="17">
        <v>302</v>
      </c>
      <c r="E19" s="17" t="s">
        <v>215</v>
      </c>
      <c r="F19" s="15">
        <f>SUM(F20:F45)</f>
        <v>108.604052</v>
      </c>
    </row>
    <row r="20" spans="1:6">
      <c r="A20" s="17" t="s">
        <v>216</v>
      </c>
      <c r="B20" s="17" t="s">
        <v>217</v>
      </c>
      <c r="C20" s="15">
        <v>88.6607</v>
      </c>
      <c r="D20" s="17" t="s">
        <v>218</v>
      </c>
      <c r="E20" s="17" t="s">
        <v>219</v>
      </c>
      <c r="F20" s="15">
        <v>25.3804</v>
      </c>
    </row>
    <row r="21" spans="1:6">
      <c r="A21" s="17"/>
      <c r="B21" s="17"/>
      <c r="C21" s="15"/>
      <c r="D21" s="17" t="s">
        <v>220</v>
      </c>
      <c r="E21" s="17" t="s">
        <v>221</v>
      </c>
      <c r="F21" s="15">
        <v>2</v>
      </c>
    </row>
    <row r="22" spans="1:6">
      <c r="A22" s="17"/>
      <c r="B22" s="17"/>
      <c r="C22" s="15"/>
      <c r="D22" s="17" t="s">
        <v>222</v>
      </c>
      <c r="E22" s="17" t="s">
        <v>223</v>
      </c>
      <c r="F22" s="15">
        <v>0</v>
      </c>
    </row>
    <row r="23" spans="1:6">
      <c r="A23" s="17"/>
      <c r="B23" s="17"/>
      <c r="C23" s="15"/>
      <c r="D23" s="17" t="s">
        <v>224</v>
      </c>
      <c r="E23" s="17" t="s">
        <v>225</v>
      </c>
      <c r="F23" s="15">
        <v>1</v>
      </c>
    </row>
    <row r="24" spans="1:6">
      <c r="A24" s="17"/>
      <c r="B24" s="17"/>
      <c r="C24" s="15"/>
      <c r="D24" s="17" t="s">
        <v>226</v>
      </c>
      <c r="E24" s="17" t="s">
        <v>227</v>
      </c>
      <c r="F24" s="15">
        <v>5</v>
      </c>
    </row>
    <row r="25" spans="1:6">
      <c r="A25" s="17"/>
      <c r="B25" s="17"/>
      <c r="C25" s="15"/>
      <c r="D25" s="17" t="s">
        <v>228</v>
      </c>
      <c r="E25" s="17" t="s">
        <v>229</v>
      </c>
      <c r="F25" s="15">
        <v>0.72</v>
      </c>
    </row>
    <row r="26" spans="1:6">
      <c r="A26" s="17"/>
      <c r="B26" s="17"/>
      <c r="C26" s="15"/>
      <c r="D26" s="17" t="s">
        <v>230</v>
      </c>
      <c r="E26" s="17" t="s">
        <v>231</v>
      </c>
      <c r="F26" s="15">
        <v>0</v>
      </c>
    </row>
    <row r="27" spans="1:6">
      <c r="A27" s="17"/>
      <c r="B27" s="17"/>
      <c r="C27" s="15"/>
      <c r="D27" s="17" t="s">
        <v>232</v>
      </c>
      <c r="E27" s="17" t="s">
        <v>233</v>
      </c>
      <c r="F27" s="15">
        <v>0</v>
      </c>
    </row>
    <row r="28" spans="1:6">
      <c r="A28" s="17"/>
      <c r="B28" s="17"/>
      <c r="C28" s="15"/>
      <c r="D28" s="17" t="s">
        <v>234</v>
      </c>
      <c r="E28" s="17" t="s">
        <v>235</v>
      </c>
      <c r="F28" s="15">
        <v>20</v>
      </c>
    </row>
    <row r="29" spans="1:6">
      <c r="A29" s="17"/>
      <c r="B29" s="17"/>
      <c r="C29" s="15"/>
      <c r="D29" s="17" t="s">
        <v>236</v>
      </c>
      <c r="E29" s="17" t="s">
        <v>237</v>
      </c>
      <c r="F29" s="15">
        <v>0</v>
      </c>
    </row>
    <row r="30" spans="1:6">
      <c r="A30" s="17"/>
      <c r="B30" s="17"/>
      <c r="C30" s="15"/>
      <c r="D30" s="17" t="s">
        <v>238</v>
      </c>
      <c r="E30" s="17" t="s">
        <v>239</v>
      </c>
      <c r="F30" s="15">
        <v>6.994166</v>
      </c>
    </row>
    <row r="31" spans="1:6">
      <c r="A31" s="17"/>
      <c r="B31" s="17"/>
      <c r="C31" s="15"/>
      <c r="D31" s="17" t="s">
        <v>240</v>
      </c>
      <c r="E31" s="17" t="s">
        <v>241</v>
      </c>
      <c r="F31" s="15">
        <v>14.066134</v>
      </c>
    </row>
    <row r="32" spans="1:6">
      <c r="A32" s="17"/>
      <c r="B32" s="17"/>
      <c r="C32" s="15"/>
      <c r="D32" s="17" t="s">
        <v>242</v>
      </c>
      <c r="E32" s="17" t="s">
        <v>243</v>
      </c>
      <c r="F32" s="15">
        <v>13.5</v>
      </c>
    </row>
    <row r="33" spans="1:6">
      <c r="A33" s="17"/>
      <c r="B33" s="17"/>
      <c r="C33" s="15"/>
      <c r="D33" s="17" t="s">
        <v>244</v>
      </c>
      <c r="E33" s="17" t="s">
        <v>245</v>
      </c>
      <c r="F33" s="15">
        <v>0</v>
      </c>
    </row>
    <row r="34" spans="1:6">
      <c r="A34" s="17" t="s">
        <v>246</v>
      </c>
      <c r="B34" s="17" t="s">
        <v>247</v>
      </c>
      <c r="C34" s="15">
        <v>0</v>
      </c>
      <c r="D34" s="17" t="s">
        <v>248</v>
      </c>
      <c r="E34" s="17" t="s">
        <v>247</v>
      </c>
      <c r="F34" s="15">
        <v>0</v>
      </c>
    </row>
    <row r="35" spans="1:6">
      <c r="A35" s="17" t="s">
        <v>249</v>
      </c>
      <c r="B35" s="17" t="s">
        <v>250</v>
      </c>
      <c r="C35" s="15">
        <v>4.765752</v>
      </c>
      <c r="D35" s="17" t="s">
        <v>251</v>
      </c>
      <c r="E35" s="17" t="s">
        <v>250</v>
      </c>
      <c r="F35" s="15">
        <v>4.765752</v>
      </c>
    </row>
    <row r="36" spans="1:6">
      <c r="A36" s="17" t="s">
        <v>252</v>
      </c>
      <c r="B36" s="17" t="s">
        <v>253</v>
      </c>
      <c r="C36" s="15">
        <v>0</v>
      </c>
      <c r="D36" s="17" t="s">
        <v>254</v>
      </c>
      <c r="E36" s="17" t="s">
        <v>255</v>
      </c>
      <c r="F36" s="15">
        <v>0</v>
      </c>
    </row>
    <row r="37" spans="1:6">
      <c r="A37" s="17"/>
      <c r="B37" s="17"/>
      <c r="C37" s="15"/>
      <c r="D37" s="17" t="s">
        <v>256</v>
      </c>
      <c r="E37" s="17" t="s">
        <v>257</v>
      </c>
      <c r="F37" s="15">
        <v>0</v>
      </c>
    </row>
    <row r="38" spans="1:6">
      <c r="A38" s="17"/>
      <c r="B38" s="17"/>
      <c r="C38" s="15"/>
      <c r="D38" s="17" t="s">
        <v>258</v>
      </c>
      <c r="E38" s="17" t="s">
        <v>259</v>
      </c>
      <c r="F38" s="15">
        <v>0</v>
      </c>
    </row>
    <row r="39" spans="1:6">
      <c r="A39" s="17" t="s">
        <v>260</v>
      </c>
      <c r="B39" s="17" t="s">
        <v>261</v>
      </c>
      <c r="C39" s="15">
        <v>0.9576</v>
      </c>
      <c r="D39" s="17" t="s">
        <v>262</v>
      </c>
      <c r="E39" s="17" t="s">
        <v>263</v>
      </c>
      <c r="F39" s="15">
        <v>0.9576</v>
      </c>
    </row>
    <row r="40" spans="1:6">
      <c r="A40" s="17"/>
      <c r="B40" s="17"/>
      <c r="C40" s="15"/>
      <c r="D40" s="17" t="s">
        <v>264</v>
      </c>
      <c r="E40" s="17" t="s">
        <v>261</v>
      </c>
      <c r="F40" s="15">
        <v>0</v>
      </c>
    </row>
    <row r="41" spans="1:6">
      <c r="A41" s="17" t="s">
        <v>265</v>
      </c>
      <c r="B41" s="28" t="s">
        <v>266</v>
      </c>
      <c r="C41" s="15">
        <v>6.7</v>
      </c>
      <c r="D41" s="17" t="s">
        <v>267</v>
      </c>
      <c r="E41" s="17" t="s">
        <v>266</v>
      </c>
      <c r="F41" s="15">
        <v>6.7</v>
      </c>
    </row>
    <row r="42" spans="1:6">
      <c r="A42" s="17" t="s">
        <v>268</v>
      </c>
      <c r="B42" s="17" t="s">
        <v>269</v>
      </c>
      <c r="C42" s="15">
        <v>0</v>
      </c>
      <c r="D42" s="17" t="s">
        <v>270</v>
      </c>
      <c r="E42" s="17" t="s">
        <v>269</v>
      </c>
      <c r="F42" s="15">
        <v>0</v>
      </c>
    </row>
    <row r="43" spans="1:6">
      <c r="A43" s="17" t="s">
        <v>271</v>
      </c>
      <c r="B43" s="17" t="s">
        <v>272</v>
      </c>
      <c r="C43" s="15">
        <v>7.52</v>
      </c>
      <c r="D43" s="17" t="s">
        <v>273</v>
      </c>
      <c r="E43" s="17" t="s">
        <v>272</v>
      </c>
      <c r="F43" s="15">
        <v>7.52</v>
      </c>
    </row>
    <row r="44" spans="1:6">
      <c r="A44" s="17" t="s">
        <v>274</v>
      </c>
      <c r="B44" s="17" t="s">
        <v>275</v>
      </c>
      <c r="C44" s="15">
        <v>0</v>
      </c>
      <c r="D44" s="17" t="s">
        <v>276</v>
      </c>
      <c r="E44" s="17" t="s">
        <v>275</v>
      </c>
      <c r="F44" s="15">
        <v>0</v>
      </c>
    </row>
    <row r="45" spans="1:6">
      <c r="A45" s="17" t="s">
        <v>277</v>
      </c>
      <c r="B45" s="17" t="s">
        <v>278</v>
      </c>
      <c r="C45" s="15">
        <v>0</v>
      </c>
      <c r="D45" s="17" t="s">
        <v>279</v>
      </c>
      <c r="E45" s="17" t="s">
        <v>278</v>
      </c>
      <c r="F45" s="15">
        <v>0</v>
      </c>
    </row>
    <row r="46" spans="1:6">
      <c r="A46" s="17">
        <v>505</v>
      </c>
      <c r="B46" s="17" t="s">
        <v>280</v>
      </c>
      <c r="C46" s="15">
        <v>301.33249</v>
      </c>
      <c r="D46" s="17"/>
      <c r="E46" s="17" t="s">
        <v>173</v>
      </c>
      <c r="F46" s="15">
        <v>301.33249</v>
      </c>
    </row>
    <row r="47" spans="1:6">
      <c r="A47" s="17" t="s">
        <v>281</v>
      </c>
      <c r="B47" s="17" t="s">
        <v>184</v>
      </c>
      <c r="C47" s="15">
        <v>295.52449</v>
      </c>
      <c r="D47" s="17">
        <v>301</v>
      </c>
      <c r="E47" s="17" t="s">
        <v>184</v>
      </c>
      <c r="F47" s="15">
        <v>295.52449</v>
      </c>
    </row>
    <row r="48" spans="1:6">
      <c r="A48" s="17"/>
      <c r="B48" s="17"/>
      <c r="C48" s="15"/>
      <c r="D48" s="17" t="s">
        <v>187</v>
      </c>
      <c r="E48" s="17" t="s">
        <v>188</v>
      </c>
      <c r="F48" s="15">
        <v>153.0636</v>
      </c>
    </row>
    <row r="49" spans="1:6">
      <c r="A49" s="17"/>
      <c r="B49" s="17"/>
      <c r="C49" s="15"/>
      <c r="D49" s="17" t="s">
        <v>189</v>
      </c>
      <c r="E49" s="17" t="s">
        <v>190</v>
      </c>
      <c r="F49" s="15">
        <v>20.0988</v>
      </c>
    </row>
    <row r="50" spans="1:6">
      <c r="A50" s="17"/>
      <c r="B50" s="17"/>
      <c r="C50" s="15"/>
      <c r="D50" s="17" t="s">
        <v>191</v>
      </c>
      <c r="E50" s="17" t="s">
        <v>192</v>
      </c>
      <c r="F50" s="15">
        <v>30.7973</v>
      </c>
    </row>
    <row r="51" spans="1:6">
      <c r="A51" s="17"/>
      <c r="B51" s="17"/>
      <c r="C51" s="15"/>
      <c r="D51" s="17" t="s">
        <v>282</v>
      </c>
      <c r="E51" s="28" t="s">
        <v>283</v>
      </c>
      <c r="F51" s="15">
        <v>89.5536</v>
      </c>
    </row>
    <row r="52" spans="1:6">
      <c r="A52" s="17" t="s">
        <v>281</v>
      </c>
      <c r="B52" s="17" t="s">
        <v>184</v>
      </c>
      <c r="C52" s="15">
        <v>295.52449</v>
      </c>
      <c r="D52" s="17" t="s">
        <v>195</v>
      </c>
      <c r="E52" s="17" t="s">
        <v>196</v>
      </c>
      <c r="F52" s="15">
        <v>0</v>
      </c>
    </row>
    <row r="53" spans="1:6">
      <c r="A53" s="17"/>
      <c r="B53" s="17"/>
      <c r="C53" s="15"/>
      <c r="D53" s="17" t="s">
        <v>199</v>
      </c>
      <c r="E53" s="17" t="s">
        <v>200</v>
      </c>
      <c r="F53" s="15">
        <v>0</v>
      </c>
    </row>
    <row r="54" spans="1:6">
      <c r="A54" s="17"/>
      <c r="B54" s="17"/>
      <c r="C54" s="15"/>
      <c r="D54" s="17" t="s">
        <v>201</v>
      </c>
      <c r="E54" s="17" t="s">
        <v>202</v>
      </c>
      <c r="F54" s="15">
        <v>0</v>
      </c>
    </row>
    <row r="55" spans="1:6">
      <c r="A55" s="17"/>
      <c r="B55" s="17"/>
      <c r="C55" s="15"/>
      <c r="D55" s="17" t="s">
        <v>203</v>
      </c>
      <c r="E55" s="17" t="s">
        <v>204</v>
      </c>
      <c r="F55" s="15">
        <v>2.01119</v>
      </c>
    </row>
    <row r="56" spans="1:6">
      <c r="A56" s="17"/>
      <c r="B56" s="17"/>
      <c r="C56" s="15"/>
      <c r="D56" s="17" t="s">
        <v>206</v>
      </c>
      <c r="E56" s="17" t="s">
        <v>104</v>
      </c>
      <c r="F56" s="15">
        <v>0</v>
      </c>
    </row>
    <row r="57" spans="1:6">
      <c r="A57" s="17"/>
      <c r="B57" s="17"/>
      <c r="C57" s="15"/>
      <c r="D57" s="17" t="s">
        <v>213</v>
      </c>
      <c r="E57" s="17" t="s">
        <v>208</v>
      </c>
      <c r="F57" s="15">
        <v>0</v>
      </c>
    </row>
    <row r="58" spans="1:6">
      <c r="A58" s="17" t="s">
        <v>284</v>
      </c>
      <c r="B58" s="17" t="s">
        <v>215</v>
      </c>
      <c r="C58" s="15">
        <v>5.808</v>
      </c>
      <c r="D58" s="17">
        <v>302</v>
      </c>
      <c r="E58" s="17" t="s">
        <v>215</v>
      </c>
      <c r="F58" s="15">
        <v>5.808</v>
      </c>
    </row>
    <row r="59" spans="1:6">
      <c r="A59" s="17"/>
      <c r="B59" s="17"/>
      <c r="C59" s="15"/>
      <c r="D59" s="17" t="s">
        <v>218</v>
      </c>
      <c r="E59" s="17" t="s">
        <v>219</v>
      </c>
      <c r="F59" s="15">
        <v>0</v>
      </c>
    </row>
    <row r="60" spans="1:6">
      <c r="A60" s="17"/>
      <c r="B60" s="17"/>
      <c r="C60" s="15"/>
      <c r="D60" s="17" t="s">
        <v>220</v>
      </c>
      <c r="E60" s="17" t="s">
        <v>221</v>
      </c>
      <c r="F60" s="15">
        <v>0</v>
      </c>
    </row>
    <row r="61" spans="1:6">
      <c r="A61" s="17"/>
      <c r="B61" s="17"/>
      <c r="C61" s="15"/>
      <c r="D61" s="17" t="s">
        <v>222</v>
      </c>
      <c r="E61" s="17" t="s">
        <v>223</v>
      </c>
      <c r="F61" s="15">
        <v>0</v>
      </c>
    </row>
    <row r="62" spans="1:6">
      <c r="A62" s="17"/>
      <c r="B62" s="17"/>
      <c r="C62" s="15"/>
      <c r="D62" s="17" t="s">
        <v>224</v>
      </c>
      <c r="E62" s="17" t="s">
        <v>225</v>
      </c>
      <c r="F62" s="15">
        <v>0</v>
      </c>
    </row>
    <row r="63" spans="1:6">
      <c r="A63" s="17"/>
      <c r="B63" s="17"/>
      <c r="C63" s="15"/>
      <c r="D63" s="17" t="s">
        <v>226</v>
      </c>
      <c r="E63" s="17" t="s">
        <v>227</v>
      </c>
      <c r="F63" s="15">
        <v>0</v>
      </c>
    </row>
    <row r="64" spans="1:6">
      <c r="A64" s="17"/>
      <c r="B64" s="17"/>
      <c r="C64" s="15"/>
      <c r="D64" s="17" t="s">
        <v>228</v>
      </c>
      <c r="E64" s="17" t="s">
        <v>229</v>
      </c>
      <c r="F64" s="15">
        <v>5.808</v>
      </c>
    </row>
    <row r="65" spans="1:6">
      <c r="A65" s="17"/>
      <c r="B65" s="17"/>
      <c r="C65" s="15"/>
      <c r="D65" s="17" t="s">
        <v>230</v>
      </c>
      <c r="E65" s="17" t="s">
        <v>231</v>
      </c>
      <c r="F65" s="15">
        <v>0</v>
      </c>
    </row>
    <row r="66" spans="1:6">
      <c r="A66" s="17"/>
      <c r="B66" s="17"/>
      <c r="C66" s="15"/>
      <c r="D66" s="17" t="s">
        <v>232</v>
      </c>
      <c r="E66" s="17" t="s">
        <v>233</v>
      </c>
      <c r="F66" s="15">
        <v>0</v>
      </c>
    </row>
    <row r="67" spans="1:6">
      <c r="A67" s="17"/>
      <c r="B67" s="17"/>
      <c r="C67" s="15"/>
      <c r="D67" s="17" t="s">
        <v>234</v>
      </c>
      <c r="E67" s="17" t="s">
        <v>235</v>
      </c>
      <c r="F67" s="15">
        <v>0</v>
      </c>
    </row>
    <row r="68" spans="1:6">
      <c r="A68" s="17"/>
      <c r="B68" s="17"/>
      <c r="C68" s="15"/>
      <c r="D68" s="17" t="s">
        <v>276</v>
      </c>
      <c r="E68" s="17" t="s">
        <v>275</v>
      </c>
      <c r="F68" s="15">
        <v>0</v>
      </c>
    </row>
    <row r="69" spans="1:6">
      <c r="A69" s="17"/>
      <c r="B69" s="17"/>
      <c r="C69" s="15"/>
      <c r="D69" s="17" t="s">
        <v>236</v>
      </c>
      <c r="E69" s="17" t="s">
        <v>237</v>
      </c>
      <c r="F69" s="15">
        <v>0</v>
      </c>
    </row>
    <row r="70" spans="1:6">
      <c r="A70" s="17"/>
      <c r="B70" s="17"/>
      <c r="C70" s="15"/>
      <c r="D70" s="17" t="s">
        <v>248</v>
      </c>
      <c r="E70" s="17" t="s">
        <v>247</v>
      </c>
      <c r="F70" s="15">
        <v>0</v>
      </c>
    </row>
    <row r="71" spans="1:6">
      <c r="A71" s="17"/>
      <c r="B71" s="17"/>
      <c r="C71" s="15"/>
      <c r="D71" s="17" t="s">
        <v>251</v>
      </c>
      <c r="E71" s="17" t="s">
        <v>250</v>
      </c>
      <c r="F71" s="15">
        <v>0</v>
      </c>
    </row>
    <row r="72" spans="1:6">
      <c r="A72" s="17"/>
      <c r="B72" s="17"/>
      <c r="C72" s="15"/>
      <c r="D72" s="17" t="s">
        <v>267</v>
      </c>
      <c r="E72" s="17" t="s">
        <v>266</v>
      </c>
      <c r="F72" s="15">
        <v>0</v>
      </c>
    </row>
    <row r="73" spans="1:6">
      <c r="A73" s="17"/>
      <c r="B73" s="17"/>
      <c r="C73" s="15"/>
      <c r="D73" s="17" t="s">
        <v>254</v>
      </c>
      <c r="E73" s="17" t="s">
        <v>255</v>
      </c>
      <c r="F73" s="15">
        <v>0</v>
      </c>
    </row>
    <row r="74" spans="1:6">
      <c r="A74" s="17"/>
      <c r="B74" s="17"/>
      <c r="C74" s="15"/>
      <c r="D74" s="17" t="s">
        <v>256</v>
      </c>
      <c r="E74" s="17" t="s">
        <v>257</v>
      </c>
      <c r="F74" s="15">
        <v>0</v>
      </c>
    </row>
    <row r="75" spans="1:6">
      <c r="A75" s="17"/>
      <c r="B75" s="17"/>
      <c r="C75" s="15"/>
      <c r="D75" s="17" t="s">
        <v>262</v>
      </c>
      <c r="E75" s="17" t="s">
        <v>263</v>
      </c>
      <c r="F75" s="15">
        <v>0</v>
      </c>
    </row>
    <row r="76" spans="1:6">
      <c r="A76" s="17"/>
      <c r="B76" s="17"/>
      <c r="C76" s="15"/>
      <c r="D76" s="17" t="s">
        <v>264</v>
      </c>
      <c r="E76" s="17" t="s">
        <v>261</v>
      </c>
      <c r="F76" s="15">
        <v>0</v>
      </c>
    </row>
    <row r="77" spans="1:6">
      <c r="A77" s="17"/>
      <c r="B77" s="17"/>
      <c r="C77" s="15"/>
      <c r="D77" s="17" t="s">
        <v>238</v>
      </c>
      <c r="E77" s="17" t="s">
        <v>239</v>
      </c>
      <c r="F77" s="15">
        <v>0</v>
      </c>
    </row>
    <row r="78" spans="1:6">
      <c r="A78" s="17"/>
      <c r="B78" s="17"/>
      <c r="C78" s="15"/>
      <c r="D78" s="17" t="s">
        <v>240</v>
      </c>
      <c r="E78" s="17" t="s">
        <v>241</v>
      </c>
      <c r="F78" s="15">
        <v>0</v>
      </c>
    </row>
    <row r="79" spans="1:6">
      <c r="A79" s="17"/>
      <c r="B79" s="17"/>
      <c r="C79" s="15"/>
      <c r="D79" s="17" t="s">
        <v>273</v>
      </c>
      <c r="E79" s="17" t="s">
        <v>272</v>
      </c>
      <c r="F79" s="15">
        <v>0</v>
      </c>
    </row>
    <row r="80" spans="1:6">
      <c r="A80" s="17"/>
      <c r="B80" s="17"/>
      <c r="C80" s="15"/>
      <c r="D80" s="17" t="s">
        <v>242</v>
      </c>
      <c r="E80" s="17" t="s">
        <v>243</v>
      </c>
      <c r="F80" s="15">
        <v>0</v>
      </c>
    </row>
    <row r="81" spans="1:6">
      <c r="A81" s="17"/>
      <c r="B81" s="17"/>
      <c r="C81" s="15"/>
      <c r="D81" s="17" t="s">
        <v>244</v>
      </c>
      <c r="E81" s="17" t="s">
        <v>245</v>
      </c>
      <c r="F81" s="15">
        <v>0</v>
      </c>
    </row>
    <row r="82" spans="1:6">
      <c r="A82" s="17"/>
      <c r="B82" s="17"/>
      <c r="C82" s="15"/>
      <c r="D82" s="17" t="s">
        <v>279</v>
      </c>
      <c r="E82" s="17" t="s">
        <v>278</v>
      </c>
      <c r="F82" s="15">
        <v>0</v>
      </c>
    </row>
    <row r="83" spans="1:6">
      <c r="A83" s="17">
        <v>509</v>
      </c>
      <c r="B83" s="17" t="s">
        <v>285</v>
      </c>
      <c r="C83" s="15">
        <f>SUM(C84:C86)</f>
        <v>255.233568</v>
      </c>
      <c r="D83" s="17">
        <v>303</v>
      </c>
      <c r="E83" s="17" t="s">
        <v>285</v>
      </c>
      <c r="F83" s="15">
        <f>SUM(F84:F86)</f>
        <v>255.233568</v>
      </c>
    </row>
    <row r="84" spans="1:6">
      <c r="A84" s="17" t="s">
        <v>286</v>
      </c>
      <c r="B84" s="17" t="s">
        <v>287</v>
      </c>
      <c r="C84" s="15">
        <v>59.2584</v>
      </c>
      <c r="D84" s="17" t="s">
        <v>288</v>
      </c>
      <c r="E84" s="17" t="s">
        <v>289</v>
      </c>
      <c r="F84" s="15">
        <v>59.2584</v>
      </c>
    </row>
    <row r="85" spans="1:6">
      <c r="A85" s="17" t="s">
        <v>290</v>
      </c>
      <c r="B85" s="17" t="s">
        <v>291</v>
      </c>
      <c r="C85" s="15">
        <v>195.975168</v>
      </c>
      <c r="D85" s="17" t="s">
        <v>292</v>
      </c>
      <c r="E85" s="17" t="s">
        <v>293</v>
      </c>
      <c r="F85" s="15">
        <v>18.6564</v>
      </c>
    </row>
    <row r="86" spans="1:6">
      <c r="A86" s="17"/>
      <c r="B86" s="17"/>
      <c r="C86" s="15"/>
      <c r="D86" s="17" t="s">
        <v>294</v>
      </c>
      <c r="E86" s="17" t="s">
        <v>295</v>
      </c>
      <c r="F86" s="15">
        <v>177.318768</v>
      </c>
    </row>
  </sheetData>
  <autoFilter xmlns:etc="http://www.wps.cn/officeDocument/2017/etCustomData" ref="A19:G86" etc:filterBottomFollowUsedRange="0">
    <extLst/>
  </autoFilter>
  <mergeCells count="32">
    <mergeCell ref="A2:F2"/>
    <mergeCell ref="A3:E3"/>
    <mergeCell ref="A7:A9"/>
    <mergeCell ref="A10:A14"/>
    <mergeCell ref="A16:A18"/>
    <mergeCell ref="A20:A33"/>
    <mergeCell ref="A36:A38"/>
    <mergeCell ref="A39:A40"/>
    <mergeCell ref="A47:A51"/>
    <mergeCell ref="A52:A57"/>
    <mergeCell ref="A58:A82"/>
    <mergeCell ref="A85:A86"/>
    <mergeCell ref="B7:B9"/>
    <mergeCell ref="B10:B14"/>
    <mergeCell ref="B16:B18"/>
    <mergeCell ref="B20:B33"/>
    <mergeCell ref="B36:B38"/>
    <mergeCell ref="B39:B40"/>
    <mergeCell ref="B47:B51"/>
    <mergeCell ref="B52:B57"/>
    <mergeCell ref="B58:B82"/>
    <mergeCell ref="B85:B86"/>
    <mergeCell ref="C7:C9"/>
    <mergeCell ref="C10:C14"/>
    <mergeCell ref="C16:C18"/>
    <mergeCell ref="C20:C33"/>
    <mergeCell ref="C36:C38"/>
    <mergeCell ref="C39:C40"/>
    <mergeCell ref="C47:C51"/>
    <mergeCell ref="C52:C57"/>
    <mergeCell ref="C58:C82"/>
    <mergeCell ref="C85:C86"/>
  </mergeCells>
  <printOptions horizontalCentered="1"/>
  <pageMargins left="0.751388888888889" right="0.196527777777778" top="0.196527777777778" bottom="0.156944444444444" header="0.5" footer="0.5"/>
  <pageSetup paperSize="9" scale="4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8" sqref="D8"/>
    </sheetView>
  </sheetViews>
  <sheetFormatPr defaultColWidth="10" defaultRowHeight="13.5" outlineLevelCol="6"/>
  <cols>
    <col min="1" max="1" width="30.775" customWidth="1"/>
    <col min="2" max="4" width="17.95" customWidth="1"/>
    <col min="5" max="5" width="21.125" customWidth="1"/>
    <col min="6" max="6" width="17.95" customWidth="1"/>
    <col min="7" max="7" width="25" customWidth="1"/>
    <col min="8" max="8" width="9.76666666666667" customWidth="1"/>
  </cols>
  <sheetData>
    <row r="1" customFormat="1" spans="1:1">
      <c r="A1" t="s">
        <v>296</v>
      </c>
    </row>
    <row r="2" customFormat="1" ht="22.75" customHeight="1" spans="1:7">
      <c r="A2" s="12" t="s">
        <v>297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9"/>
      <c r="C3" s="19"/>
      <c r="D3" s="19"/>
      <c r="E3" s="19"/>
      <c r="F3" s="19"/>
      <c r="G3" s="3" t="s">
        <v>8</v>
      </c>
    </row>
    <row r="4" customFormat="1" ht="39.15" customHeight="1" spans="1:7">
      <c r="A4" s="20" t="s">
        <v>157</v>
      </c>
      <c r="B4" s="21" t="s">
        <v>298</v>
      </c>
      <c r="C4" s="13" t="s">
        <v>299</v>
      </c>
      <c r="D4" s="13" t="s">
        <v>300</v>
      </c>
      <c r="E4" s="13" t="s">
        <v>301</v>
      </c>
      <c r="F4" s="13" t="s">
        <v>302</v>
      </c>
      <c r="G4" s="13" t="s">
        <v>67</v>
      </c>
    </row>
    <row r="5" customFormat="1" ht="24" customHeight="1" spans="1:7">
      <c r="A5" s="22" t="s">
        <v>61</v>
      </c>
      <c r="B5" s="16">
        <v>6.7</v>
      </c>
      <c r="C5" s="16">
        <v>14.22</v>
      </c>
      <c r="D5" s="23" t="e">
        <f>SUM(D6:D8)</f>
        <v>#DIV/0!</v>
      </c>
      <c r="E5" s="14" t="s">
        <v>303</v>
      </c>
      <c r="F5" s="23">
        <v>0.0002</v>
      </c>
      <c r="G5" s="14"/>
    </row>
    <row r="6" customFormat="1" ht="22" customHeight="1" spans="1:7">
      <c r="A6" s="14" t="s">
        <v>304</v>
      </c>
      <c r="B6" s="16"/>
      <c r="C6" s="16"/>
      <c r="D6" s="23">
        <v>0</v>
      </c>
      <c r="E6" s="14" t="s">
        <v>305</v>
      </c>
      <c r="F6" s="23"/>
      <c r="G6" s="24" t="s">
        <v>306</v>
      </c>
    </row>
    <row r="7" customFormat="1" ht="26" customHeight="1" spans="1:7">
      <c r="A7" s="14" t="s">
        <v>307</v>
      </c>
      <c r="B7" s="16"/>
      <c r="C7" s="16">
        <v>6.7</v>
      </c>
      <c r="D7" s="23" t="e">
        <f>(C7-B7)/B7*100%</f>
        <v>#DIV/0!</v>
      </c>
      <c r="E7" s="14" t="s">
        <v>305</v>
      </c>
      <c r="F7" s="23">
        <v>9e-5</v>
      </c>
      <c r="G7" s="14"/>
    </row>
    <row r="8" customFormat="1" ht="34" customHeight="1" spans="1:7">
      <c r="A8" s="14" t="s">
        <v>308</v>
      </c>
      <c r="B8" s="16"/>
      <c r="C8" s="16">
        <v>7.52</v>
      </c>
      <c r="D8" s="23" t="e">
        <f>(B8-C8)/B8*100%</f>
        <v>#DIV/0!</v>
      </c>
      <c r="E8" s="14" t="s">
        <v>303</v>
      </c>
      <c r="F8" s="23">
        <v>0.0001</v>
      </c>
      <c r="G8" s="24"/>
    </row>
    <row r="9" customFormat="1" ht="35" customHeight="1" spans="1:7">
      <c r="A9" s="14" t="s">
        <v>309</v>
      </c>
      <c r="B9" s="16">
        <v>0</v>
      </c>
      <c r="C9" s="16">
        <v>7.52</v>
      </c>
      <c r="D9" s="23" t="e">
        <f>(B9-C9)/B9*100%</f>
        <v>#DIV/0!</v>
      </c>
      <c r="E9" s="14" t="s">
        <v>303</v>
      </c>
      <c r="F9" s="23">
        <v>0.0001</v>
      </c>
      <c r="G9" s="14"/>
    </row>
    <row r="10" customFormat="1" ht="17.05" customHeight="1" spans="1:7">
      <c r="A10" s="14" t="s">
        <v>310</v>
      </c>
      <c r="B10" s="16"/>
      <c r="C10" s="16"/>
      <c r="D10" s="23">
        <v>0</v>
      </c>
      <c r="E10" s="14" t="s">
        <v>305</v>
      </c>
      <c r="F10" s="23"/>
      <c r="G10" s="14"/>
    </row>
    <row r="11" spans="1:1">
      <c r="A11" t="s">
        <v>311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F12" sqref="F12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312</v>
      </c>
    </row>
    <row r="2" customFormat="1" ht="22.75" customHeight="1" spans="1:4">
      <c r="A2" s="12" t="s">
        <v>313</v>
      </c>
      <c r="B2" s="12"/>
      <c r="C2" s="12"/>
      <c r="D2" s="12"/>
    </row>
    <row r="3" customFormat="1" ht="15.65" customHeight="1" spans="4:4">
      <c r="D3" s="3" t="s">
        <v>8</v>
      </c>
    </row>
    <row r="4" customFormat="1" ht="30.15" customHeight="1" spans="1:4">
      <c r="A4" s="13" t="s">
        <v>314</v>
      </c>
      <c r="B4" s="13" t="s">
        <v>315</v>
      </c>
      <c r="C4" s="13" t="s">
        <v>180</v>
      </c>
      <c r="D4" s="13" t="s">
        <v>67</v>
      </c>
    </row>
    <row r="5" customFormat="1" ht="14.3" customHeight="1" spans="1:4">
      <c r="A5" s="13" t="s">
        <v>316</v>
      </c>
      <c r="B5" s="14" t="s">
        <v>219</v>
      </c>
      <c r="C5" s="15">
        <v>25.3804</v>
      </c>
      <c r="D5" s="14"/>
    </row>
    <row r="6" customFormat="1" ht="14.3" customHeight="1" spans="1:4">
      <c r="A6" s="13" t="s">
        <v>317</v>
      </c>
      <c r="B6" s="14" t="s">
        <v>221</v>
      </c>
      <c r="C6" s="15">
        <v>2</v>
      </c>
      <c r="D6" s="14"/>
    </row>
    <row r="7" customFormat="1" ht="14.3" customHeight="1" spans="1:4">
      <c r="A7" s="13" t="s">
        <v>318</v>
      </c>
      <c r="B7" s="14" t="s">
        <v>225</v>
      </c>
      <c r="C7" s="15">
        <v>1</v>
      </c>
      <c r="D7" s="14"/>
    </row>
    <row r="8" customFormat="1" ht="14.3" customHeight="1" spans="1:4">
      <c r="A8" s="13" t="s">
        <v>319</v>
      </c>
      <c r="B8" s="14" t="s">
        <v>227</v>
      </c>
      <c r="C8" s="16">
        <v>5</v>
      </c>
      <c r="D8" s="14"/>
    </row>
    <row r="9" customFormat="1" ht="14.3" customHeight="1" spans="1:4">
      <c r="A9" s="13" t="s">
        <v>320</v>
      </c>
      <c r="B9" s="14" t="s">
        <v>229</v>
      </c>
      <c r="C9" s="16">
        <v>6.528</v>
      </c>
      <c r="D9" s="14"/>
    </row>
    <row r="10" customFormat="1" ht="14.3" customHeight="1" spans="1:4">
      <c r="A10" s="13" t="s">
        <v>321</v>
      </c>
      <c r="B10" s="14" t="s">
        <v>235</v>
      </c>
      <c r="C10" s="15">
        <v>20</v>
      </c>
      <c r="D10" s="14"/>
    </row>
    <row r="11" customFormat="1" ht="14.3" customHeight="1" spans="1:4">
      <c r="A11" s="13" t="s">
        <v>322</v>
      </c>
      <c r="B11" s="14" t="s">
        <v>241</v>
      </c>
      <c r="C11" s="15">
        <v>14.066134</v>
      </c>
      <c r="D11" s="14"/>
    </row>
    <row r="12" customFormat="1" ht="14.3" customHeight="1" spans="1:4">
      <c r="A12" s="13">
        <v>30228</v>
      </c>
      <c r="B12" s="14" t="s">
        <v>239</v>
      </c>
      <c r="C12" s="16">
        <v>6.994166</v>
      </c>
      <c r="D12" s="14"/>
    </row>
    <row r="13" customFormat="1" ht="14.3" customHeight="1" spans="1:4">
      <c r="A13" s="13">
        <v>30216</v>
      </c>
      <c r="B13" s="14" t="s">
        <v>250</v>
      </c>
      <c r="C13" s="15">
        <v>4.765752</v>
      </c>
      <c r="D13" s="14"/>
    </row>
    <row r="14" customFormat="1" ht="14.3" customHeight="1" spans="1:4">
      <c r="A14" s="13">
        <v>30217</v>
      </c>
      <c r="B14" s="14" t="s">
        <v>266</v>
      </c>
      <c r="C14" s="15">
        <v>6.7</v>
      </c>
      <c r="D14" s="14"/>
    </row>
    <row r="15" customFormat="1" ht="14.3" customHeight="1" spans="1:4">
      <c r="A15" s="13">
        <v>30226</v>
      </c>
      <c r="B15" s="14" t="s">
        <v>263</v>
      </c>
      <c r="C15" s="15">
        <v>0.9576</v>
      </c>
      <c r="D15" s="14"/>
    </row>
    <row r="16" customFormat="1" ht="14.3" customHeight="1" spans="1:4">
      <c r="A16" s="13">
        <v>30231</v>
      </c>
      <c r="B16" s="17" t="s">
        <v>272</v>
      </c>
      <c r="C16" s="15">
        <v>7.52</v>
      </c>
      <c r="D16" s="14"/>
    </row>
    <row r="17" customFormat="1" ht="14.3" customHeight="1" spans="1:4">
      <c r="A17" s="18">
        <v>30239</v>
      </c>
      <c r="B17" s="17" t="s">
        <v>243</v>
      </c>
      <c r="C17" s="15">
        <v>13.5</v>
      </c>
      <c r="D17" s="14"/>
    </row>
    <row r="18" customFormat="1" ht="14.3" customHeight="1" spans="1:4">
      <c r="A18" s="4" t="s">
        <v>61</v>
      </c>
      <c r="B18" s="4"/>
      <c r="C18" s="16">
        <f>SUM(C5:C17)</f>
        <v>114.412052</v>
      </c>
      <c r="D18" s="14"/>
    </row>
  </sheetData>
  <mergeCells count="2">
    <mergeCell ref="A2:D2"/>
    <mergeCell ref="A18:B1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G15" sqref="G15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323</v>
      </c>
    </row>
    <row r="2" customFormat="1" ht="22.75" customHeight="1" spans="1:8">
      <c r="A2" s="2" t="s">
        <v>324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8</v>
      </c>
    </row>
    <row r="4" s="1" customFormat="1" ht="30.15" customHeight="1" spans="1:8">
      <c r="A4" s="4" t="s">
        <v>59</v>
      </c>
      <c r="B4" s="4"/>
      <c r="C4" s="4"/>
      <c r="D4" s="4" t="s">
        <v>60</v>
      </c>
      <c r="E4" s="4" t="s">
        <v>152</v>
      </c>
      <c r="F4" s="4" t="s">
        <v>152</v>
      </c>
      <c r="G4" s="4"/>
      <c r="H4" s="4" t="s">
        <v>67</v>
      </c>
    </row>
    <row r="5" s="1" customFormat="1" ht="14.3" customHeight="1" spans="1:8">
      <c r="A5" s="4"/>
      <c r="B5" s="4"/>
      <c r="C5" s="4"/>
      <c r="D5" s="4"/>
      <c r="E5" s="4" t="s">
        <v>61</v>
      </c>
      <c r="F5" s="4" t="s">
        <v>151</v>
      </c>
      <c r="G5" s="4" t="s">
        <v>152</v>
      </c>
      <c r="H5" s="4"/>
    </row>
    <row r="6" customFormat="1" ht="24" customHeight="1" spans="1:8">
      <c r="A6" s="5" t="s">
        <v>68</v>
      </c>
      <c r="B6" s="5" t="s">
        <v>69</v>
      </c>
      <c r="C6" s="6" t="s">
        <v>70</v>
      </c>
      <c r="D6" s="5" t="s">
        <v>61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325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何兴</cp:lastModifiedBy>
  <dcterms:created xsi:type="dcterms:W3CDTF">2022-03-02T03:08:00Z</dcterms:created>
  <dcterms:modified xsi:type="dcterms:W3CDTF">2025-04-02T02:32:36Z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