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01表 部门收支总体情况表" sheetId="1" r:id="rId1"/>
    <sheet name="02表 部门收入总体情况表" sheetId="2" r:id="rId2"/>
    <sheet name="03表 部门支出总体情况表" sheetId="3" r:id="rId3"/>
    <sheet name="04表 财政拨款收支总体情况表" sheetId="4" r:id="rId4"/>
    <sheet name="05表  一般公共预算支出情况表" sheetId="5" r:id="rId5"/>
    <sheet name="06表 一般公共预算基本支出情况表（按经济分类）" sheetId="6" r:id="rId6"/>
    <sheet name="07表 &quot;三公“经费支出表" sheetId="7" r:id="rId7"/>
    <sheet name="08表 公用经费表" sheetId="9" r:id="rId8"/>
    <sheet name="09表 政府性基金表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<sst xmlns="http://schemas.openxmlformats.org/spreadsheetml/2006/main" count="600" uniqueCount="300">
  <si>
    <t>部门收支总体情况表</t>
  </si>
  <si>
    <t>单位：万元</t>
  </si>
  <si>
    <t>收入</t>
  </si>
  <si>
    <t>支出</t>
  </si>
  <si>
    <t>项    目</t>
  </si>
  <si>
    <t>预算数</t>
  </si>
  <si>
    <t>一、一般公共预算拨款收入</t>
  </si>
  <si>
    <t>一、一般公共服务支出</t>
  </si>
  <si>
    <t>二、政府性基金预算收入</t>
  </si>
  <si>
    <t>二、外交支出</t>
  </si>
  <si>
    <t>三、国有资本经营收入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</si>
  <si>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</si>
  <si>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</si>
  <si>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</si>
  <si>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</si>
  <si>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</si>
  <si>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 1.事业收入</t>
  </si>
  <si>
    <t>六、科学技术支出</t>
  </si>
  <si>
    <t xml:space="preserve">  2.事业单位经营收入</t>
  </si>
  <si>
    <t>七、文化体育旅游与传媒支出</t>
  </si>
  <si>
    <t xml:space="preserve">  3.上级补助收入</t>
  </si>
  <si>
    <t>八、社会保障和就业支出</t>
  </si>
  <si>
    <t xml:space="preserve">  4.附属单位上缴收入</t>
  </si>
  <si>
    <t>九、卫生健康支出</t>
  </si>
  <si>
    <t xml:space="preserve">  5.其他收入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</si>
  <si>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</si>
  <si>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</si>
  <si>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</si>
  <si>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</si>
  <si>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</si>
  <si>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</si>
  <si>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</si>
  <si>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</si>
  <si>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</si>
  <si>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</si>
  <si>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</si>
  <si>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</si>
  <si>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</si>
  <si>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</si>
  <si>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</si>
  <si>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</si>
  <si>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</si>
  <si>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</si>
  <si>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</si>
  <si>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</si>
  <si>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</si>
  <si>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</t>
  </si>
  <si>
    <t>结转下年</t>
  </si>
  <si>
    <t>收入合计</t>
  </si>
  <si>
    <t>支出合计</t>
  </si>
  <si>
    <t>注：本表填报口径为部门全部收入和支出,上年结转需按性质对应填列.</t>
  </si>
  <si>
    <t>部门收入总体情况表</t>
  </si>
  <si>
    <t>科目编码</t>
  </si>
  <si>
    <t>科目名称</t>
  </si>
  <si>
    <t>合计</t>
  </si>
  <si>
    <t>一般公共预算拨款收入</t>
  </si>
  <si>
    <t>财政专户管理资金收入</t>
  </si>
  <si>
    <t>政府性基金预算拨款收入</t>
  </si>
  <si>
    <t>国有资本经营收入</t>
  </si>
  <si>
    <t>单位资金收入</t>
  </si>
  <si>
    <t>备注</t>
  </si>
  <si>
    <t>类</t>
  </si>
  <si>
    <t>款</t>
  </si>
  <si>
    <t>项</t>
  </si>
  <si>
    <t>213</t>
  </si>
  <si>
    <t>农林水支出</t>
  </si>
  <si>
    <t>21303</t>
  </si>
  <si>
    <t>水利</t>
  </si>
  <si>
    <t>2130301</t>
  </si>
  <si>
    <t>行政运行</t>
  </si>
  <si>
    <t>2130304</t>
  </si>
  <si>
    <t>水利行业业务管理</t>
  </si>
  <si>
    <t>水利工程建设</t>
  </si>
  <si>
    <t>2130306</t>
  </si>
  <si>
    <t>水利工程运行与维护</t>
  </si>
  <si>
    <t>2130399</t>
  </si>
  <si>
    <t>其他水利支出</t>
  </si>
  <si>
    <t>2130308</t>
  </si>
  <si>
    <t>水利前期工作</t>
  </si>
  <si>
    <t>水土保持</t>
  </si>
  <si>
    <t>2130314</t>
  </si>
  <si>
    <t>防汛</t>
  </si>
  <si>
    <t>抗旱</t>
  </si>
  <si>
    <t>2130309</t>
  </si>
  <si>
    <t>水利执法监督</t>
  </si>
  <si>
    <t>农村水利</t>
  </si>
  <si>
    <t>江河湖库水系综合整治</t>
  </si>
  <si>
    <t>2130311</t>
  </si>
  <si>
    <t>水资源节约管理与保护</t>
  </si>
  <si>
    <t>农村供水</t>
  </si>
  <si>
    <t>巩固脱贫攻坚成果衔接乡村振兴</t>
  </si>
  <si>
    <t>生产发展</t>
  </si>
  <si>
    <t>其他农林水支出</t>
  </si>
  <si>
    <t>节能环保支出</t>
  </si>
  <si>
    <t>风沙荒漠治理</t>
  </si>
  <si>
    <t>其他风沙荒漠治理支出</t>
  </si>
  <si>
    <t>210</t>
  </si>
  <si>
    <t>卫生健康支出</t>
  </si>
  <si>
    <t>21011</t>
  </si>
  <si>
    <t>行政事业单位医疗</t>
  </si>
  <si>
    <t>2101103</t>
  </si>
  <si>
    <t>公务员医疗补助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</si>
  <si>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</si>
  <si>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</si>
  <si>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</si>
  <si>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</si>
  <si>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</si>
  <si>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</si>
  <si>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</si>
  <si>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</si>
  <si>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</si>
  <si>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</si>
  <si>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</si>
  <si>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</si>
  <si>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</si>
  <si>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</si>
  <si>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</si>
  <si>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</si>
  <si>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部门支出总体情况表</t>
  </si>
  <si>
    <t>一般公共预算</t>
  </si>
  <si>
    <t>政府性基金预算</t>
  </si>
  <si>
    <t>国有资本经营预算</t>
  </si>
  <si>
    <t>财政专户管理资金</t>
  </si>
  <si>
    <t>单位资金</t>
  </si>
  <si>
    <t>基本支出</t>
  </si>
  <si>
    <t>项目支出</t>
  </si>
  <si>
    <t>财政拨款收支总体情况表</t>
  </si>
  <si>
    <t>项目</t>
  </si>
  <si>
    <t>一、本年收入</t>
  </si>
  <si>
    <t>（一）一般公共预算拨款收入</t>
  </si>
  <si>
    <t>（二）政府性基金预算拨款收入</t>
  </si>
  <si>
    <t>（三）国有资本经营预算拨款收入</t>
  </si>
  <si>
    <t>二、上年结转</t>
  </si>
  <si>
    <t>（一）一般公共预算拨款</t>
  </si>
  <si>
    <t>（二）政府性基金预算拨款</t>
  </si>
  <si>
    <t>（三）国有资本经营预算拨款</t>
  </si>
  <si>
    <t>收入总计</t>
  </si>
  <si>
    <t>支出总计</t>
  </si>
  <si>
    <t>注：本表反映部门收到财政拨款收入和支出数（含结转数），上年结转需按性质对应填列。</t>
  </si>
  <si>
    <t>一般公共预算支出情况表</t>
  </si>
  <si>
    <t>小计</t>
  </si>
  <si>
    <t>市本级支出</t>
  </si>
  <si>
    <t>补助县区支出</t>
  </si>
  <si>
    <t>一般公共预算基本支出情况表（按经济分类）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</si>
  <si>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</si>
  <si>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</si>
  <si>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</si>
  <si>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</si>
  <si>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</si>
  <si>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机关工资福利支出</t>
  </si>
  <si>
    <t>工资福利支出</t>
  </si>
  <si>
    <t xml:space="preserve">  50101</t>
  </si>
  <si>
    <t>工资奖金津补贴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</si>
  <si>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</si>
  <si>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</si>
  <si>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</si>
  <si>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</si>
  <si>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</si>
  <si>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</si>
  <si>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50102</t>
  </si>
  <si>
    <t>社会保障缴费</t>
  </si>
  <si>
    <t xml:space="preserve">  30108</t>
  </si>
  <si>
    <t>机关事业单位基本养老保险缴费</t>
  </si>
  <si>
    <t xml:space="preserve">  30110</t>
  </si>
  <si>
    <t>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</si>
  <si>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</si>
  <si>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</si>
  <si>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</si>
  <si>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</si>
  <si>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50103</t>
  </si>
  <si>
    <t xml:space="preserve">  30113</t>
  </si>
  <si>
    <t xml:space="preserve">  50199</t>
  </si>
  <si>
    <t>其他工资福利支出</t>
  </si>
  <si>
    <t xml:space="preserve">  30106</t>
  </si>
  <si>
    <t>伙食补助费</t>
  </si>
  <si>
    <t xml:space="preserve">  30114</t>
  </si>
  <si>
    <t>医疗费</t>
  </si>
  <si>
    <t xml:space="preserve">  30199</t>
  </si>
  <si>
    <t>机关商品和服务支出</t>
  </si>
  <si>
    <t>商品和服务支出</t>
  </si>
  <si>
    <t xml:space="preserve">  50201</t>
  </si>
  <si>
    <t>办公经费</t>
  </si>
  <si>
    <t xml:space="preserve">  30201</t>
  </si>
  <si>
    <t>办公费</t>
  </si>
  <si>
    <t xml:space="preserve">  30202</t>
  </si>
  <si>
    <t>印刷费</t>
  </si>
  <si>
    <t xml:space="preserve">  30204</t>
  </si>
  <si>
    <t>手续费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</si>
  <si>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</si>
  <si>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</si>
  <si>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</si>
  <si>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</si>
  <si>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</si>
  <si>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</si>
  <si>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30208</t>
  </si>
  <si>
    <t>取暖费</t>
  </si>
  <si>
    <t xml:space="preserve">  30209</t>
  </si>
  <si>
    <t>物业管理费</t>
  </si>
  <si>
    <t xml:space="preserve">  30211</t>
  </si>
  <si>
    <t>差旅费</t>
  </si>
  <si>
    <t xml:space="preserve">  30214</t>
  </si>
  <si>
    <t>租赁费</t>
  </si>
  <si>
    <t xml:space="preserve">  30228</t>
  </si>
  <si>
    <t>工会经费</t>
  </si>
  <si>
    <t xml:space="preserve">  30229</t>
  </si>
  <si>
    <t>福利费</t>
  </si>
  <si>
    <t xml:space="preserve">  30239</t>
  </si>
  <si>
    <t>其他交通费用</t>
  </si>
  <si>
    <t xml:space="preserve">  30240</t>
  </si>
  <si>
    <t>税金及附加费用</t>
  </si>
  <si>
    <t xml:space="preserve">  50202</t>
  </si>
  <si>
    <t>会议费</t>
  </si>
  <si>
    <t xml:space="preserve">  30215</t>
  </si>
  <si>
    <t xml:space="preserve">  50203</t>
  </si>
  <si>
    <t>培训费</t>
  </si>
  <si>
    <t xml:space="preserve">  30216</t>
  </si>
  <si>
    <t xml:space="preserve">  50204</t>
  </si>
  <si>
    <t>专用材料购置费</t>
  </si>
  <si>
    <t xml:space="preserve">  30218</t>
  </si>
  <si>
    <t>专用材料费</t>
  </si>
  <si>
    <t xml:space="preserve">  30224</t>
  </si>
  <si>
    <t>被装购置费</t>
  </si>
  <si>
    <t xml:space="preserve">  30225</t>
  </si>
  <si>
    <t>专用燃料费</t>
  </si>
  <si>
    <t xml:space="preserve">  50205</t>
  </si>
  <si>
    <t>委托业务费</t>
  </si>
  <si>
    <t xml:space="preserve">  30226</t>
  </si>
  <si>
    <t>劳务费</t>
  </si>
  <si>
    <t xml:space="preserve">  30227</t>
  </si>
  <si>
    <t xml:space="preserve">  50206</t>
  </si>
  <si>
    <t>公务接待费</t>
  </si>
  <si>
    <t xml:space="preserve">  30217</t>
  </si>
  <si>
    <t xml:space="preserve">  50207</t>
  </si>
  <si>
    <t>因公出国（境）费用</t>
  </si>
  <si>
    <t xml:space="preserve">  30212</t>
  </si>
  <si>
    <t xml:space="preserve">  50208</t>
  </si>
  <si>
    <t>公务用车运行维护费</t>
  </si>
  <si>
    <t xml:space="preserve">  30231</t>
  </si>
  <si>
    <t xml:space="preserve">  50209</t>
  </si>
  <si>
    <t>维修（护）费</t>
  </si>
  <si>
    <t xml:space="preserve">  30213</t>
  </si>
  <si>
    <t xml:space="preserve">  50299</t>
  </si>
  <si>
    <t>其他商品和服务支出</t>
  </si>
  <si>
    <t xml:space="preserve">  30299</t>
  </si>
  <si>
    <t>对事业单位经常性补助</t>
  </si>
  <si>
    <t xml:space="preserve">  50501</t>
  </si>
  <si>
    <t xml:space="preserve">  30107</t>
  </si>
  <si>
    <t>绩效工资</t>
  </si>
  <si>
    <t xml:space="preserve">  50502</t>
  </si>
  <si>
    <t>对个人和家庭的补助</t>
  </si>
  <si>
    <t xml:space="preserve">  50901</t>
  </si>
  <si>
    <t>社会福利和救助</t>
  </si>
  <si>
    <t xml:space="preserve">  30305</t>
  </si>
  <si>
    <t>生活补助</t>
  </si>
  <si>
    <t xml:space="preserve">  50905</t>
  </si>
  <si>
    <t>离退休费</t>
  </si>
  <si>
    <t xml:space="preserve">  30301</t>
  </si>
  <si>
    <t>离休费</t>
  </si>
  <si>
    <t xml:space="preserve">  30302</t>
  </si>
  <si>
    <t>退休费</t>
  </si>
  <si>
    <t>表7</t>
  </si>
  <si>
    <t xml:space="preserve">盘州市水务局2025年一般公共预算“三公”经费支出情况表                   </t>
  </si>
  <si>
    <t>2024年初预算数</t>
  </si>
  <si>
    <t>2025年初预算数</t>
  </si>
  <si>
    <t>205年与上年预算数相比增减变化比率(%)</t>
  </si>
  <si>
    <t>2024年与上年预算数相比增减变化原因</t>
  </si>
  <si>
    <t>2025年“三公”经费支出占公共财政预算支出的比重(%)</t>
  </si>
  <si>
    <t>与上年持平</t>
  </si>
  <si>
    <t xml:space="preserve"> 一、 因公出国（境）费</t>
  </si>
  <si>
    <t>由财政统筹控制，本单位无该项经费</t>
  </si>
  <si>
    <t xml:space="preserve"> 二、公务接待费</t>
  </si>
  <si>
    <t>与上年增加6.6%</t>
  </si>
  <si>
    <t xml:space="preserve"> 三、公务用车购置及运行维护费</t>
  </si>
  <si>
    <t xml:space="preserve">     1.公务用车运行维护费</t>
  </si>
  <si>
    <t xml:space="preserve">     2.公务用车购置费</t>
  </si>
  <si>
    <t>注：如果与去年相比无变化，则写与上年持平。</t>
  </si>
  <si>
    <t>表8</t>
  </si>
  <si>
    <t>盘州市水务局2025年机关运行经费（公用经费）支出明细表</t>
  </si>
  <si>
    <t>编码</t>
  </si>
  <si>
    <t>项目名称</t>
  </si>
  <si>
    <t>30201</t>
  </si>
  <si>
    <t>30202</t>
  </si>
  <si>
    <t>30205</t>
  </si>
  <si>
    <t>30206</t>
  </si>
  <si>
    <t>30207</t>
  </si>
  <si>
    <t>30208</t>
  </si>
  <si>
    <t>30209</t>
  </si>
  <si>
    <t>30211</t>
  </si>
  <si>
    <t>30229</t>
  </si>
  <si>
    <t>30239</t>
  </si>
  <si>
    <t>30215</t>
  </si>
  <si>
    <t>30226</t>
  </si>
  <si>
    <t>30217</t>
  </si>
  <si>
    <t>30213</t>
  </si>
  <si>
    <t>维修(护)费</t>
  </si>
  <si>
    <t>30299</t>
  </si>
  <si>
    <t>表9</t>
  </si>
  <si>
    <t>盘州市水务局2025年政府性基金预算支出情况表</t>
  </si>
  <si>
    <t xml:space="preserve"> </t>
  </si>
  <si>
    <t>本单位无政府性基金预算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</si>
</sst>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_ "/>
    <numFmt numFmtId="177" formatCode="#,##0.000000_ "/>
    <numFmt numFmtId="178" formatCode="#,##0.00_);\(#,##0.00\)"/>
    <numFmt numFmtId="179" formatCode="0.00_);\(0.00\)"/>
  </numFmts>
  <fonts count="3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11"/>
      <color rgb="FF000000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4D4D4"/>
      </left>
      <right style="thin">
        <color rgb="FFD4D4D4"/>
      </right>
      <top/>
      <bottom style="thin">
        <color rgb="FFD4D4D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8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0" borderId="0" xfId="50" applyFont="1" applyAlignment="1">
      <alignment horizontal="center" vertical="center" wrapText="1"/>
    </xf>
    <xf numFmtId="0" fontId="3" fillId="0" borderId="0" xfId="50" applyFont="1" applyBorder="1" applyAlignment="1">
      <alignment horizontal="right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4" fontId="3" fillId="0" borderId="2" xfId="50" applyNumberFormat="1" applyFont="1" applyBorder="1" applyAlignment="1">
      <alignment horizontal="center" vertical="center" wrapText="1"/>
    </xf>
    <xf numFmtId="4" fontId="3" fillId="0" borderId="2" xfId="50" applyNumberFormat="1" applyFont="1" applyBorder="1" applyAlignment="1">
      <alignment vertical="center" wrapText="1"/>
    </xf>
    <xf numFmtId="0" fontId="3" fillId="0" borderId="2" xfId="50" applyFont="1" applyBorder="1" applyAlignment="1">
      <alignment vertical="center" wrapText="1"/>
    </xf>
    <xf numFmtId="0" fontId="1" fillId="0" borderId="3" xfId="50" applyFont="1" applyBorder="1">
      <alignment vertical="center"/>
    </xf>
    <xf numFmtId="4" fontId="3" fillId="0" borderId="3" xfId="50" applyNumberFormat="1" applyFont="1" applyBorder="1" applyAlignment="1">
      <alignment vertical="center" wrapText="1"/>
    </xf>
    <xf numFmtId="0" fontId="3" fillId="0" borderId="3" xfId="50" applyFont="1" applyBorder="1" applyAlignment="1">
      <alignment vertical="center" wrapText="1"/>
    </xf>
    <xf numFmtId="0" fontId="2" fillId="0" borderId="0" xfId="50" applyFont="1" applyBorder="1" applyAlignment="1">
      <alignment horizontal="center" vertical="center" wrapText="1"/>
    </xf>
    <xf numFmtId="0" fontId="3" fillId="0" borderId="1" xfId="50" applyFont="1" applyBorder="1" applyAlignment="1">
      <alignment vertical="center" wrapText="1"/>
    </xf>
    <xf numFmtId="4" fontId="3" fillId="0" borderId="1" xfId="50" applyNumberFormat="1" applyFont="1" applyBorder="1" applyAlignment="1">
      <alignment vertical="center" wrapText="1"/>
    </xf>
    <xf numFmtId="0" fontId="4" fillId="0" borderId="1" xfId="50" applyFont="1" applyBorder="1" applyAlignment="1">
      <alignment horizontal="center" vertical="center" wrapText="1"/>
    </xf>
    <xf numFmtId="176" fontId="1" fillId="0" borderId="0" xfId="50" applyNumberFormat="1" applyFont="1">
      <alignment vertical="center"/>
    </xf>
    <xf numFmtId="0" fontId="5" fillId="0" borderId="0" xfId="50" applyFont="1">
      <alignment vertical="center"/>
    </xf>
    <xf numFmtId="0" fontId="1" fillId="0" borderId="0" xfId="64" applyFont="1">
      <alignment vertical="center"/>
    </xf>
    <xf numFmtId="0" fontId="2" fillId="0" borderId="0" xfId="64" applyFont="1" applyBorder="1" applyAlignment="1">
      <alignment horizontal="center" vertical="center" wrapText="1"/>
    </xf>
    <xf numFmtId="0" fontId="2" fillId="0" borderId="4" xfId="64" applyFont="1" applyBorder="1" applyAlignment="1">
      <alignment horizontal="center" vertical="center" wrapText="1"/>
    </xf>
    <xf numFmtId="0" fontId="3" fillId="0" borderId="0" xfId="64" applyFont="1" applyBorder="1" applyAlignment="1">
      <alignment horizontal="right" vertical="center" wrapText="1"/>
    </xf>
    <xf numFmtId="0" fontId="3" fillId="0" borderId="3" xfId="64" applyFont="1" applyBorder="1" applyAlignment="1">
      <alignment horizontal="center" vertical="center" wrapText="1"/>
    </xf>
    <xf numFmtId="0" fontId="3" fillId="0" borderId="5" xfId="64" applyFont="1" applyBorder="1" applyAlignment="1">
      <alignment horizontal="center" vertical="center" wrapText="1"/>
    </xf>
    <xf numFmtId="0" fontId="3" fillId="0" borderId="1" xfId="64" applyFont="1" applyBorder="1" applyAlignment="1">
      <alignment horizontal="center" vertical="center" wrapText="1"/>
    </xf>
    <xf numFmtId="0" fontId="3" fillId="0" borderId="6" xfId="64" applyFont="1" applyBorder="1" applyAlignment="1">
      <alignment horizontal="center" vertical="center" wrapText="1"/>
    </xf>
    <xf numFmtId="4" fontId="3" fillId="0" borderId="1" xfId="64" applyNumberFormat="1" applyFont="1" applyBorder="1" applyAlignment="1">
      <alignment vertical="center" wrapText="1"/>
    </xf>
    <xf numFmtId="10" fontId="3" fillId="0" borderId="1" xfId="64" applyNumberFormat="1" applyFont="1" applyBorder="1" applyAlignment="1">
      <alignment vertical="center" wrapText="1"/>
    </xf>
    <xf numFmtId="0" fontId="3" fillId="0" borderId="1" xfId="64" applyFont="1" applyBorder="1" applyAlignment="1">
      <alignment vertical="center" wrapText="1"/>
    </xf>
    <xf numFmtId="0" fontId="6" fillId="0" borderId="1" xfId="64" applyFont="1" applyBorder="1" applyAlignment="1">
      <alignment vertical="center" wrapText="1"/>
    </xf>
    <xf numFmtId="0" fontId="5" fillId="0" borderId="0" xfId="64" applyFont="1">
      <alignment vertical="center"/>
    </xf>
    <xf numFmtId="0" fontId="2" fillId="0" borderId="0" xfId="63" applyFont="1" applyBorder="1" applyAlignment="1">
      <alignment horizontal="center" vertical="center" wrapText="1"/>
    </xf>
    <xf numFmtId="0" fontId="3" fillId="0" borderId="0" xfId="63" applyFont="1" applyBorder="1" applyAlignment="1">
      <alignment horizontal="left" vertical="center" wrapText="1"/>
    </xf>
    <xf numFmtId="0" fontId="0" fillId="0" borderId="0" xfId="63">
      <alignment vertical="center"/>
    </xf>
    <xf numFmtId="0" fontId="3" fillId="0" borderId="0" xfId="63" applyFont="1" applyBorder="1" applyAlignment="1">
      <alignment horizontal="right" vertical="center" wrapText="1"/>
    </xf>
    <xf numFmtId="0" fontId="4" fillId="0" borderId="1" xfId="63" applyFont="1" applyBorder="1" applyAlignment="1">
      <alignment horizontal="center" vertical="center" wrapText="1"/>
    </xf>
    <xf numFmtId="0" fontId="3" fillId="0" borderId="1" xfId="63" applyFont="1" applyBorder="1" applyAlignment="1">
      <alignment horizontal="left" vertical="center" wrapText="1"/>
    </xf>
    <xf numFmtId="0" fontId="3" fillId="0" borderId="1" xfId="63" applyFont="1" applyBorder="1" applyAlignment="1">
      <alignment horizontal="center" vertical="center" wrapText="1"/>
    </xf>
    <xf numFmtId="4" fontId="3" fillId="2" borderId="1" xfId="63" applyNumberFormat="1" applyFont="1" applyFill="1" applyBorder="1" applyAlignment="1">
      <alignment horizontal="right" vertical="center" wrapText="1"/>
    </xf>
    <xf numFmtId="0" fontId="3" fillId="0" borderId="1" xfId="63" applyFont="1" applyBorder="1" applyAlignment="1">
      <alignment vertical="center" wrapText="1"/>
    </xf>
    <xf numFmtId="0" fontId="3" fillId="0" borderId="0" xfId="63" applyFont="1" applyBorder="1" applyAlignment="1">
      <alignment vertical="center" wrapText="1"/>
    </xf>
    <xf numFmtId="177" fontId="0" fillId="0" borderId="0" xfId="0" applyNumberFormat="1">
      <alignment vertical="center"/>
    </xf>
    <xf numFmtId="0" fontId="7" fillId="0" borderId="0" xfId="61" applyFont="1" applyBorder="1" applyAlignment="1">
      <alignment horizontal="center" vertical="center" wrapText="1"/>
    </xf>
    <xf numFmtId="0" fontId="3" fillId="0" borderId="0" xfId="61" applyFont="1" applyBorder="1" applyAlignment="1">
      <alignment horizontal="left" vertical="center" wrapText="1"/>
    </xf>
    <xf numFmtId="0" fontId="0" fillId="0" borderId="0" xfId="61">
      <alignment vertical="center"/>
    </xf>
    <xf numFmtId="0" fontId="3" fillId="0" borderId="0" xfId="61" applyFont="1" applyBorder="1" applyAlignment="1">
      <alignment vertical="center" wrapText="1"/>
    </xf>
    <xf numFmtId="0" fontId="4" fillId="0" borderId="1" xfId="61" applyFont="1" applyBorder="1" applyAlignment="1">
      <alignment horizontal="center" vertical="center" wrapText="1"/>
    </xf>
    <xf numFmtId="0" fontId="3" fillId="0" borderId="1" xfId="61" applyFont="1" applyBorder="1" applyAlignment="1">
      <alignment horizontal="center" vertical="center" wrapText="1"/>
    </xf>
    <xf numFmtId="4" fontId="3" fillId="0" borderId="1" xfId="61" applyNumberFormat="1" applyFont="1" applyBorder="1" applyAlignment="1">
      <alignment horizontal="right" vertical="center" wrapText="1"/>
    </xf>
    <xf numFmtId="0" fontId="3" fillId="0" borderId="1" xfId="61" applyFont="1" applyBorder="1" applyAlignment="1">
      <alignment horizontal="left" vertical="center" wrapText="1"/>
    </xf>
    <xf numFmtId="0" fontId="3" fillId="0" borderId="1" xfId="61" applyFont="1" applyBorder="1" applyAlignment="1">
      <alignment vertical="center" wrapText="1"/>
    </xf>
    <xf numFmtId="0" fontId="3" fillId="0" borderId="0" xfId="61" applyFont="1" applyBorder="1" applyAlignment="1">
      <alignment horizontal="right" vertical="center" wrapText="1"/>
    </xf>
    <xf numFmtId="4" fontId="3" fillId="0" borderId="7" xfId="61" applyNumberFormat="1" applyFont="1" applyFill="1" applyBorder="1" applyAlignment="1">
      <alignment horizontal="right" vertical="center" wrapText="1"/>
    </xf>
    <xf numFmtId="0" fontId="7" fillId="0" borderId="0" xfId="59" applyFont="1" applyBorder="1" applyAlignment="1">
      <alignment horizontal="center" vertical="center" wrapText="1"/>
    </xf>
    <xf numFmtId="0" fontId="0" fillId="0" borderId="0" xfId="59">
      <alignment vertical="center"/>
    </xf>
    <xf numFmtId="0" fontId="3" fillId="0" borderId="0" xfId="59" applyFont="1" applyBorder="1" applyAlignment="1">
      <alignment horizontal="left" vertical="center" wrapText="1"/>
    </xf>
    <xf numFmtId="0" fontId="3" fillId="0" borderId="0" xfId="59" applyFont="1" applyBorder="1" applyAlignment="1">
      <alignment horizontal="right" vertical="center" wrapText="1"/>
    </xf>
    <xf numFmtId="0" fontId="4" fillId="0" borderId="1" xfId="59" applyFont="1" applyBorder="1" applyAlignment="1">
      <alignment horizontal="center" vertical="center" wrapText="1"/>
    </xf>
    <xf numFmtId="0" fontId="3" fillId="0" borderId="1" xfId="59" applyFont="1" applyBorder="1" applyAlignment="1">
      <alignment vertical="center" wrapText="1"/>
    </xf>
    <xf numFmtId="4" fontId="3" fillId="0" borderId="1" xfId="59" applyNumberFormat="1" applyFont="1" applyBorder="1" applyAlignment="1">
      <alignment horizontal="right" vertical="center" wrapText="1"/>
    </xf>
    <xf numFmtId="4" fontId="3" fillId="0" borderId="7" xfId="59" applyNumberFormat="1" applyFont="1" applyFill="1" applyBorder="1" applyAlignment="1">
      <alignment horizontal="right" vertical="center" wrapText="1"/>
    </xf>
    <xf numFmtId="0" fontId="3" fillId="0" borderId="1" xfId="59" applyFont="1" applyBorder="1" applyAlignment="1">
      <alignment horizontal="left" vertical="center" wrapText="1"/>
    </xf>
    <xf numFmtId="4" fontId="3" fillId="0" borderId="1" xfId="59" applyNumberFormat="1" applyFont="1" applyBorder="1" applyAlignment="1">
      <alignment vertical="center" wrapText="1"/>
    </xf>
    <xf numFmtId="0" fontId="3" fillId="0" borderId="1" xfId="59" applyFont="1" applyBorder="1" applyAlignment="1">
      <alignment horizontal="center" vertical="center" wrapText="1"/>
    </xf>
    <xf numFmtId="0" fontId="3" fillId="0" borderId="0" xfId="59" applyFont="1" applyBorder="1" applyAlignment="1">
      <alignment vertical="center" wrapText="1"/>
    </xf>
    <xf numFmtId="0" fontId="7" fillId="0" borderId="0" xfId="57" applyFont="1" applyBorder="1" applyAlignment="1">
      <alignment horizontal="center" vertical="center" wrapText="1"/>
    </xf>
    <xf numFmtId="0" fontId="3" fillId="0" borderId="0" xfId="57" applyFont="1" applyBorder="1" applyAlignment="1">
      <alignment horizontal="left" vertical="center" wrapText="1"/>
    </xf>
    <xf numFmtId="0" fontId="0" fillId="0" borderId="0" xfId="57">
      <alignment vertical="center"/>
    </xf>
    <xf numFmtId="0" fontId="3" fillId="0" borderId="0" xfId="57" applyFont="1" applyBorder="1" applyAlignment="1">
      <alignment vertical="center" wrapText="1"/>
    </xf>
    <xf numFmtId="0" fontId="4" fillId="0" borderId="1" xfId="57" applyFont="1" applyBorder="1" applyAlignment="1">
      <alignment horizontal="center" vertical="center" wrapText="1"/>
    </xf>
    <xf numFmtId="0" fontId="3" fillId="0" borderId="1" xfId="57" applyFont="1" applyBorder="1" applyAlignment="1">
      <alignment horizontal="center" vertical="center" wrapText="1"/>
    </xf>
    <xf numFmtId="4" fontId="3" fillId="0" borderId="1" xfId="57" applyNumberFormat="1" applyFont="1" applyBorder="1" applyAlignment="1">
      <alignment horizontal="right" vertical="center" wrapText="1"/>
    </xf>
    <xf numFmtId="178" fontId="3" fillId="0" borderId="1" xfId="57" applyNumberFormat="1" applyFont="1" applyBorder="1" applyAlignment="1">
      <alignment horizontal="right" vertical="center" wrapText="1"/>
    </xf>
    <xf numFmtId="0" fontId="3" fillId="0" borderId="1" xfId="57" applyFont="1" applyBorder="1" applyAlignment="1">
      <alignment horizontal="left" vertical="center" wrapText="1"/>
    </xf>
    <xf numFmtId="0" fontId="3" fillId="0" borderId="1" xfId="57" applyFont="1" applyBorder="1" applyAlignment="1">
      <alignment vertical="center" wrapText="1"/>
    </xf>
    <xf numFmtId="0" fontId="3" fillId="0" borderId="1" xfId="55" applyFont="1" applyBorder="1" applyAlignment="1">
      <alignment vertical="center" wrapText="1"/>
    </xf>
    <xf numFmtId="0" fontId="8" fillId="3" borderId="8" xfId="49" applyNumberFormat="1" applyFont="1" applyFill="1" applyBorder="1" applyAlignment="1">
      <alignment horizontal="left" vertical="center"/>
    </xf>
    <xf numFmtId="0" fontId="8" fillId="3" borderId="0" xfId="49" applyNumberFormat="1" applyFont="1" applyFill="1" applyBorder="1" applyAlignment="1">
      <alignment horizontal="left" vertical="center"/>
    </xf>
    <xf numFmtId="0" fontId="8" fillId="3" borderId="3" xfId="49" applyNumberFormat="1" applyFont="1" applyFill="1" applyBorder="1" applyAlignment="1">
      <alignment horizontal="left" vertical="center"/>
    </xf>
    <xf numFmtId="0" fontId="3" fillId="0" borderId="0" xfId="57" applyFont="1" applyBorder="1" applyAlignment="1">
      <alignment horizontal="right" vertical="center" wrapText="1"/>
    </xf>
    <xf numFmtId="0" fontId="7" fillId="0" borderId="0" xfId="55" applyFont="1" applyBorder="1" applyAlignment="1">
      <alignment horizontal="center" vertical="center" wrapText="1"/>
    </xf>
    <xf numFmtId="0" fontId="3" fillId="0" borderId="0" xfId="55" applyFont="1" applyBorder="1" applyAlignment="1">
      <alignment horizontal="left" vertical="center" wrapText="1"/>
    </xf>
    <xf numFmtId="0" fontId="0" fillId="0" borderId="0" xfId="55">
      <alignment vertical="center"/>
    </xf>
    <xf numFmtId="0" fontId="3" fillId="0" borderId="0" xfId="55" applyFont="1" applyBorder="1" applyAlignment="1">
      <alignment vertical="center" wrapText="1"/>
    </xf>
    <xf numFmtId="177" fontId="0" fillId="0" borderId="0" xfId="55" applyNumberFormat="1">
      <alignment vertical="center"/>
    </xf>
    <xf numFmtId="0" fontId="4" fillId="0" borderId="1" xfId="55" applyFont="1" applyBorder="1" applyAlignment="1">
      <alignment horizontal="center" vertical="center" wrapText="1"/>
    </xf>
    <xf numFmtId="179" fontId="4" fillId="0" borderId="1" xfId="55" applyNumberFormat="1" applyFont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4" fontId="3" fillId="0" borderId="1" xfId="55" applyNumberFormat="1" applyFont="1" applyBorder="1" applyAlignment="1">
      <alignment horizontal="right" vertical="center" wrapText="1"/>
    </xf>
    <xf numFmtId="179" fontId="3" fillId="0" borderId="1" xfId="55" applyNumberFormat="1" applyFont="1" applyBorder="1" applyAlignment="1">
      <alignment horizontal="right" vertical="center" wrapText="1"/>
    </xf>
    <xf numFmtId="0" fontId="3" fillId="0" borderId="1" xfId="55" applyFont="1" applyBorder="1" applyAlignment="1">
      <alignment horizontal="left" vertical="center" wrapText="1"/>
    </xf>
    <xf numFmtId="179" fontId="3" fillId="4" borderId="1" xfId="55" applyNumberFormat="1" applyFont="1" applyFill="1" applyBorder="1" applyAlignment="1">
      <alignment horizontal="right" vertical="center" wrapText="1"/>
    </xf>
    <xf numFmtId="0" fontId="3" fillId="0" borderId="2" xfId="55" applyFont="1" applyBorder="1" applyAlignment="1">
      <alignment horizontal="left" vertical="center" wrapText="1"/>
    </xf>
    <xf numFmtId="0" fontId="8" fillId="3" borderId="9" xfId="49" applyNumberFormat="1" applyFont="1" applyFill="1" applyBorder="1" applyAlignment="1">
      <alignment horizontal="left" vertical="center"/>
    </xf>
    <xf numFmtId="0" fontId="3" fillId="0" borderId="10" xfId="55" applyFont="1" applyBorder="1" applyAlignment="1">
      <alignment horizontal="left" vertical="center" wrapText="1"/>
    </xf>
    <xf numFmtId="0" fontId="3" fillId="0" borderId="3" xfId="55" applyFont="1" applyBorder="1" applyAlignment="1">
      <alignment horizontal="left" vertical="center" wrapText="1"/>
    </xf>
    <xf numFmtId="0" fontId="3" fillId="0" borderId="6" xfId="55" applyFont="1" applyBorder="1" applyAlignment="1">
      <alignment horizontal="left" vertical="center" wrapText="1"/>
    </xf>
    <xf numFmtId="0" fontId="8" fillId="3" borderId="11" xfId="49" applyNumberFormat="1" applyFont="1" applyFill="1" applyBorder="1" applyAlignment="1">
      <alignment horizontal="left" vertical="center"/>
    </xf>
    <xf numFmtId="4" fontId="8" fillId="3" borderId="8" xfId="49" applyNumberFormat="1" applyFont="1" applyFill="1" applyBorder="1" applyAlignment="1">
      <alignment horizontal="right" vertical="center"/>
    </xf>
    <xf numFmtId="0" fontId="3" fillId="0" borderId="0" xfId="55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78" fontId="0" fillId="0" borderId="12" xfId="0" applyNumberFormat="1" applyBorder="1">
      <alignment vertical="center"/>
    </xf>
    <xf numFmtId="179" fontId="3" fillId="0" borderId="1" xfId="0" applyNumberFormat="1" applyFont="1" applyBorder="1" applyAlignment="1">
      <alignment vertical="center" wrapText="1"/>
    </xf>
    <xf numFmtId="178" fontId="3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3" fillId="0" borderId="10" xfId="0" applyFont="1" applyBorder="1" applyAlignment="1">
      <alignment horizontal="center" vertical="center" wrapText="1"/>
    </xf>
    <xf numFmtId="178" fontId="0" fillId="0" borderId="3" xfId="0" applyNumberFormat="1" applyBorder="1">
      <alignment vertical="center"/>
    </xf>
    <xf numFmtId="0" fontId="3" fillId="0" borderId="10" xfId="0" applyFont="1" applyBorder="1" applyAlignment="1">
      <alignment vertical="center" wrapText="1"/>
    </xf>
    <xf numFmtId="0" fontId="0" fillId="0" borderId="3" xfId="0" applyBorder="1">
      <alignment vertical="center"/>
    </xf>
    <xf numFmtId="179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2 4" xfId="52"/>
    <cellStyle name="常规 2 5" xfId="53"/>
    <cellStyle name="常规 2 6" xfId="54"/>
    <cellStyle name="常规 3" xfId="55"/>
    <cellStyle name="常规 3 2" xfId="56"/>
    <cellStyle name="常规 4" xfId="57"/>
    <cellStyle name="常规 4 2" xfId="58"/>
    <cellStyle name="常规 5" xfId="59"/>
    <cellStyle name="常规 5 2" xfId="60"/>
    <cellStyle name="常规 6" xfId="61"/>
    <cellStyle name="常规 6 2" xfId="62"/>
    <cellStyle name="常规 7" xfId="63"/>
    <cellStyle name="常规 8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workbookViewId="0">
      <selection activeCell="F9" sqref="F9"/>
    </sheetView>
  </sheetViews>
  <sheetFormatPr defaultColWidth="10" defaultRowHeight="14.4" outlineLevelCol="3"/>
  <cols>
    <col min="1" max="1" width="35.8796296296296" customWidth="1"/>
    <col min="2" max="2" width="15.3796296296296" customWidth="1"/>
    <col min="3" max="3" width="34.75" customWidth="1"/>
    <col min="4" max="4" width="18" customWidth="1"/>
  </cols>
  <sheetData>
    <row r="1" ht="22.7" customHeight="1" spans="1:4">
      <c r="A1" s="100" t="s">
        <v>0</v>
      </c>
      <c r="B1" s="100"/>
      <c r="C1" s="100"/>
      <c r="D1" s="100"/>
    </row>
    <row r="2" ht="21.75" customHeight="1" spans="1:4">
      <c r="A2" s="101"/>
      <c r="B2" s="101"/>
      <c r="C2" s="101"/>
      <c r="D2" s="102" t="s">
        <v>1</v>
      </c>
    </row>
    <row r="3" ht="25.9" customHeight="1" spans="1:4">
      <c r="A3" s="103" t="s">
        <v>2</v>
      </c>
      <c r="B3" s="103"/>
      <c r="C3" s="103" t="s">
        <v>3</v>
      </c>
      <c r="D3" s="103"/>
    </row>
    <row r="4" ht="17.1" customHeight="1" spans="1:4">
      <c r="A4" s="103" t="s">
        <v>4</v>
      </c>
      <c r="B4" s="103" t="s">
        <v>5</v>
      </c>
      <c r="C4" s="103" t="s">
        <v>4</v>
      </c>
      <c r="D4" s="103" t="s">
        <v>5</v>
      </c>
    </row>
    <row r="5" ht="17.1" customHeight="1" spans="1:4">
      <c r="A5" s="104" t="s">
        <v>6</v>
      </c>
      <c r="B5" s="105">
        <v>9295.748004</v>
      </c>
      <c r="C5" s="104" t="s">
        <v>7</v>
      </c>
      <c r="D5" s="105">
        <v>0</v>
      </c>
    </row>
    <row r="6" ht="17.1" customHeight="1" spans="1:4">
      <c r="A6" s="104" t="s">
        <v>8</v>
      </c>
      <c r="B6" s="105">
        <v>0</v>
      </c>
      <c r="C6" s="104" t="s">
        <v>9</v>
      </c>
      <c r="D6" s="105">
        <v>0</v>
      </c>
    </row>
    <row r="7" ht="17.1" customHeight="1" spans="1:4">
      <c r="A7" s="104" t="s">
        <v>10</v>
      </c>
      <c r="B7" s="105">
        <v>0</v>
      </c>
      <c r="C7" s="104" t="s">
        <v>11</v>
      </c>
      <c r="D7" s="105">
        <v>0</v>
      </c>
    </row>
    <row r="8" ht="17.1" customHeight="1" spans="1:4">
      <c r="A8" s="104" t="s">
        <v>12</v>
      </c>
      <c r="B8" s="105">
        <v>0</v>
      </c>
      <c r="C8" s="104" t="s">
        <v>13</v>
      </c>
      <c r="D8" s="106">
        <v>0</v>
      </c>
    </row>
    <row r="9" ht="17.1" customHeight="1" spans="1:4">
      <c r="A9" s="104" t="s">
        <v>14</v>
      </c>
      <c r="B9" s="105">
        <v>0</v>
      </c>
      <c r="C9" s="104" t="s">
        <v>15</v>
      </c>
      <c r="D9" s="106">
        <v>0</v>
      </c>
    </row>
    <row r="10" ht="17.1" customHeight="1" spans="1:4">
      <c r="A10" s="104" t="s">
        <v>16</v>
      </c>
      <c r="B10" s="105">
        <v>0</v>
      </c>
      <c r="C10" s="104" t="s">
        <v>17</v>
      </c>
      <c r="D10" s="106">
        <v>0</v>
      </c>
    </row>
    <row r="11" ht="17.1" customHeight="1" spans="1:4">
      <c r="A11" s="104" t="s">
        <v>18</v>
      </c>
      <c r="B11" s="105">
        <v>0</v>
      </c>
      <c r="C11" s="104" t="s">
        <v>19</v>
      </c>
      <c r="D11" s="106">
        <v>0</v>
      </c>
    </row>
    <row r="12" ht="17.1" customHeight="1" spans="1:4">
      <c r="A12" s="104" t="s">
        <v>20</v>
      </c>
      <c r="B12" s="105">
        <v>0</v>
      </c>
      <c r="C12" s="104" t="s">
        <v>21</v>
      </c>
      <c r="D12" s="106">
        <v>270.379472</v>
      </c>
    </row>
    <row r="13" ht="17.1" customHeight="1" spans="1:4">
      <c r="A13" s="104" t="s">
        <v>22</v>
      </c>
      <c r="B13" s="105">
        <v>0</v>
      </c>
      <c r="C13" s="104" t="s">
        <v>23</v>
      </c>
      <c r="D13" s="106">
        <v>189.007971</v>
      </c>
    </row>
    <row r="14" ht="17.1" customHeight="1" spans="1:4">
      <c r="A14" s="104" t="s">
        <v>24</v>
      </c>
      <c r="B14" s="105">
        <v>0</v>
      </c>
      <c r="C14" s="104" t="s">
        <v>25</v>
      </c>
      <c r="D14" s="106">
        <v>9.036538</v>
      </c>
    </row>
    <row r="15" ht="17.1" customHeight="1" spans="1:4">
      <c r="A15" s="104"/>
      <c r="B15" s="105"/>
      <c r="C15" s="104" t="s">
        <v>26</v>
      </c>
      <c r="D15" s="106">
        <v>0</v>
      </c>
    </row>
    <row r="16" ht="17.1" customHeight="1" spans="1:4">
      <c r="A16" s="104"/>
      <c r="B16" s="105"/>
      <c r="C16" s="104" t="s">
        <v>27</v>
      </c>
      <c r="D16" s="107">
        <v>12005.030755</v>
      </c>
    </row>
    <row r="17" ht="17.1" customHeight="1" spans="1:4">
      <c r="A17" s="104"/>
      <c r="B17" s="105"/>
      <c r="C17" s="104" t="s">
        <v>28</v>
      </c>
      <c r="D17" s="106">
        <v>0</v>
      </c>
    </row>
    <row r="18" ht="17.1" customHeight="1" spans="1:4">
      <c r="A18" s="104"/>
      <c r="B18" s="105"/>
      <c r="C18" s="104" t="s">
        <v>29</v>
      </c>
      <c r="D18" s="106">
        <v>0</v>
      </c>
    </row>
    <row r="19" ht="17.1" customHeight="1" spans="1:4">
      <c r="A19" s="104"/>
      <c r="B19" s="105"/>
      <c r="C19" s="104" t="s">
        <v>30</v>
      </c>
      <c r="D19" s="106">
        <v>0</v>
      </c>
    </row>
    <row r="20" ht="17.1" customHeight="1" spans="1:4">
      <c r="A20" s="104"/>
      <c r="B20" s="104"/>
      <c r="C20" s="104" t="s">
        <v>31</v>
      </c>
      <c r="D20" s="106">
        <v>0</v>
      </c>
    </row>
    <row r="21" ht="17.1" customHeight="1" spans="1:4">
      <c r="A21" s="104"/>
      <c r="B21" s="104"/>
      <c r="C21" s="104" t="s">
        <v>32</v>
      </c>
      <c r="D21" s="106">
        <v>0</v>
      </c>
    </row>
    <row r="22" ht="17.1" customHeight="1" spans="1:4">
      <c r="A22" s="104"/>
      <c r="B22" s="104"/>
      <c r="C22" s="104" t="s">
        <v>33</v>
      </c>
      <c r="D22" s="106">
        <v>0</v>
      </c>
    </row>
    <row r="23" ht="17.1" customHeight="1" spans="1:4">
      <c r="A23" s="104"/>
      <c r="B23" s="104"/>
      <c r="C23" s="104" t="s">
        <v>34</v>
      </c>
      <c r="D23" s="106">
        <v>540.758652</v>
      </c>
    </row>
    <row r="24" ht="17.1" customHeight="1" spans="1:4">
      <c r="A24" s="104"/>
      <c r="B24" s="104"/>
      <c r="C24" s="104" t="s">
        <v>35</v>
      </c>
      <c r="D24" s="106">
        <v>0</v>
      </c>
    </row>
    <row r="25" ht="17.1" customHeight="1" spans="1:4">
      <c r="A25" s="104"/>
      <c r="B25" s="104"/>
      <c r="C25" s="104" t="s">
        <v>36</v>
      </c>
      <c r="D25" s="106">
        <v>0</v>
      </c>
    </row>
    <row r="26" ht="17.1" customHeight="1" spans="1:4">
      <c r="A26" s="104"/>
      <c r="B26" s="104"/>
      <c r="C26" s="104" t="s">
        <v>37</v>
      </c>
      <c r="D26" s="106">
        <v>0</v>
      </c>
    </row>
    <row r="27" ht="17.1" customHeight="1" spans="1:4">
      <c r="A27" s="104"/>
      <c r="B27" s="104"/>
      <c r="C27" s="104" t="s">
        <v>38</v>
      </c>
      <c r="D27" s="106">
        <v>0</v>
      </c>
    </row>
    <row r="28" ht="17.1" customHeight="1" spans="1:4">
      <c r="A28" s="104"/>
      <c r="B28" s="104"/>
      <c r="C28" s="104" t="s">
        <v>39</v>
      </c>
      <c r="D28" s="106">
        <v>0</v>
      </c>
    </row>
    <row r="29" ht="17.1" customHeight="1" spans="1:4">
      <c r="A29" s="104"/>
      <c r="B29" s="104"/>
      <c r="C29" s="104" t="s">
        <v>40</v>
      </c>
      <c r="D29" s="106">
        <v>0</v>
      </c>
    </row>
    <row r="30" ht="17.1" customHeight="1" spans="1:4">
      <c r="A30" s="104"/>
      <c r="B30" s="104"/>
      <c r="C30" s="104" t="s">
        <v>41</v>
      </c>
      <c r="D30" s="106">
        <v>0</v>
      </c>
    </row>
    <row r="31" ht="17.1" customHeight="1" spans="1:4">
      <c r="A31" s="104"/>
      <c r="B31" s="108"/>
      <c r="C31" s="104" t="s">
        <v>42</v>
      </c>
      <c r="D31" s="106">
        <v>0</v>
      </c>
    </row>
    <row r="32" ht="17.1" customHeight="1" spans="1:4">
      <c r="A32" s="104"/>
      <c r="B32" s="108"/>
      <c r="C32" s="104" t="s">
        <v>43</v>
      </c>
      <c r="D32" s="109">
        <v>0</v>
      </c>
    </row>
    <row r="33" ht="17.1" customHeight="1" spans="1:4">
      <c r="A33" s="110" t="s">
        <v>44</v>
      </c>
      <c r="B33" s="111">
        <v>9295.748004</v>
      </c>
      <c r="C33" s="112" t="s">
        <v>45</v>
      </c>
      <c r="D33" s="113">
        <v>13014.213388</v>
      </c>
    </row>
    <row r="34" ht="17.1" customHeight="1" spans="1:4">
      <c r="A34" s="104" t="s">
        <v>46</v>
      </c>
      <c r="B34" s="108">
        <v>3718.465384</v>
      </c>
      <c r="C34" s="114" t="s">
        <v>47</v>
      </c>
      <c r="D34" s="115"/>
    </row>
    <row r="35" ht="17.1" customHeight="1" spans="1:4">
      <c r="A35" s="110" t="s">
        <v>48</v>
      </c>
      <c r="B35" s="116">
        <v>13014.213388</v>
      </c>
      <c r="C35" s="112" t="s">
        <v>49</v>
      </c>
      <c r="D35" s="113">
        <v>13014.213388</v>
      </c>
    </row>
    <row r="36" ht="17.1" customHeight="1" spans="1:4">
      <c r="A36" s="117" t="s">
        <v>50</v>
      </c>
      <c r="B36" s="117"/>
      <c r="C36" s="117"/>
      <c r="D36" s="117"/>
    </row>
  </sheetData>
  <mergeCells count="5">
    <mergeCell ref="A1:D1"/>
    <mergeCell ref="A2:C2"/>
    <mergeCell ref="A3:B3"/>
    <mergeCell ref="C3:D3"/>
    <mergeCell ref="A36:D3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workbookViewId="0">
      <selection activeCell="G12" sqref="G12"/>
    </sheetView>
  </sheetViews>
  <sheetFormatPr defaultColWidth="9" defaultRowHeight="14.4"/>
  <cols>
    <col min="4" max="4" width="15" customWidth="1"/>
    <col min="7" max="7" width="13.5" customWidth="1"/>
    <col min="8" max="8" width="12.8796296296296" customWidth="1"/>
    <col min="9" max="9" width="13.3796296296296" customWidth="1"/>
    <col min="10" max="10" width="12.1296296296296" customWidth="1"/>
    <col min="11" max="11" width="11" customWidth="1"/>
  </cols>
  <sheetData>
    <row r="1" ht="19.2" spans="1:12">
      <c r="A1" s="80" t="s">
        <v>51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>
      <c r="A2" s="81"/>
      <c r="B2" s="82"/>
      <c r="C2" s="82"/>
      <c r="D2" s="83"/>
      <c r="E2" s="84"/>
      <c r="F2" s="82"/>
      <c r="G2" s="82"/>
      <c r="H2" s="82"/>
      <c r="I2" s="82"/>
      <c r="J2" s="82"/>
      <c r="K2" s="83"/>
      <c r="L2" s="99" t="s">
        <v>1</v>
      </c>
    </row>
    <row r="3" spans="1:12">
      <c r="A3" s="85" t="s">
        <v>52</v>
      </c>
      <c r="B3" s="85"/>
      <c r="C3" s="85"/>
      <c r="D3" s="85" t="s">
        <v>53</v>
      </c>
      <c r="E3" s="85" t="s">
        <v>54</v>
      </c>
      <c r="F3" s="85" t="s">
        <v>46</v>
      </c>
      <c r="G3" s="86" t="s">
        <v>55</v>
      </c>
      <c r="H3" s="85" t="s">
        <v>56</v>
      </c>
      <c r="I3" s="85" t="s">
        <v>57</v>
      </c>
      <c r="J3" s="85" t="s">
        <v>58</v>
      </c>
      <c r="K3" s="85" t="s">
        <v>59</v>
      </c>
      <c r="L3" s="85" t="s">
        <v>60</v>
      </c>
    </row>
    <row r="4" spans="1:12">
      <c r="A4" s="85" t="s">
        <v>61</v>
      </c>
      <c r="B4" s="85" t="s">
        <v>62</v>
      </c>
      <c r="C4" s="85" t="s">
        <v>63</v>
      </c>
      <c r="D4" s="85"/>
      <c r="E4" s="85"/>
      <c r="F4" s="85"/>
      <c r="G4" s="86"/>
      <c r="H4" s="85"/>
      <c r="I4" s="85"/>
      <c r="J4" s="85"/>
      <c r="K4" s="85"/>
      <c r="L4" s="85"/>
    </row>
    <row r="5" spans="1:12">
      <c r="A5" s="85"/>
      <c r="B5" s="85"/>
      <c r="C5" s="85"/>
      <c r="D5" s="87" t="s">
        <v>54</v>
      </c>
      <c r="E5" s="88">
        <f>F5+G5</f>
        <v>13014.213388</v>
      </c>
      <c r="F5" s="88">
        <f>F6+F26</f>
        <v>3718.465384</v>
      </c>
      <c r="G5" s="89">
        <v>9295.748004</v>
      </c>
      <c r="H5" s="88">
        <v>0</v>
      </c>
      <c r="I5" s="88">
        <v>0</v>
      </c>
      <c r="J5" s="88">
        <v>0</v>
      </c>
      <c r="K5" s="88">
        <v>0</v>
      </c>
      <c r="L5" s="88"/>
    </row>
    <row r="6" spans="1:12">
      <c r="A6" s="90" t="s">
        <v>64</v>
      </c>
      <c r="B6" s="90"/>
      <c r="C6" s="90"/>
      <c r="D6" s="75" t="s">
        <v>65</v>
      </c>
      <c r="E6" s="88">
        <f t="shared" ref="E6:E39" si="0">F6+G6</f>
        <v>12005.030755</v>
      </c>
      <c r="F6" s="88">
        <f>F7+F22+F24</f>
        <v>3709.428846</v>
      </c>
      <c r="G6" s="89">
        <v>8295.601909</v>
      </c>
      <c r="H6" s="88">
        <v>0</v>
      </c>
      <c r="I6" s="88">
        <v>0</v>
      </c>
      <c r="J6" s="88">
        <v>0</v>
      </c>
      <c r="K6" s="88">
        <v>0</v>
      </c>
      <c r="L6" s="88"/>
    </row>
    <row r="7" spans="1:12">
      <c r="A7" s="90"/>
      <c r="B7" s="90" t="s">
        <v>66</v>
      </c>
      <c r="C7" s="90"/>
      <c r="D7" s="75" t="s">
        <v>67</v>
      </c>
      <c r="E7" s="88">
        <f t="shared" si="0"/>
        <v>11930.178019</v>
      </c>
      <c r="F7" s="88">
        <f>SUM(F8:F21)</f>
        <v>3634.57611</v>
      </c>
      <c r="G7" s="89">
        <v>8295.601909</v>
      </c>
      <c r="H7" s="88">
        <v>0</v>
      </c>
      <c r="I7" s="88">
        <v>0</v>
      </c>
      <c r="J7" s="88">
        <v>0</v>
      </c>
      <c r="K7" s="88">
        <v>0</v>
      </c>
      <c r="L7" s="88"/>
    </row>
    <row r="8" spans="1:12">
      <c r="A8" s="90"/>
      <c r="B8" s="90"/>
      <c r="C8" s="90" t="s">
        <v>68</v>
      </c>
      <c r="D8" s="75" t="s">
        <v>69</v>
      </c>
      <c r="E8" s="88">
        <f t="shared" si="0"/>
        <v>152.1192</v>
      </c>
      <c r="F8" s="88">
        <v>0</v>
      </c>
      <c r="G8" s="89">
        <v>152.1192</v>
      </c>
      <c r="H8" s="88">
        <v>0</v>
      </c>
      <c r="I8" s="88">
        <v>0</v>
      </c>
      <c r="J8" s="88">
        <v>0</v>
      </c>
      <c r="K8" s="88">
        <v>0</v>
      </c>
      <c r="L8" s="88"/>
    </row>
    <row r="9" spans="1:12">
      <c r="A9" s="90"/>
      <c r="B9" s="90"/>
      <c r="C9" s="90" t="s">
        <v>70</v>
      </c>
      <c r="D9" s="75" t="s">
        <v>71</v>
      </c>
      <c r="E9" s="88">
        <f t="shared" si="0"/>
        <v>2429.05736</v>
      </c>
      <c r="F9" s="88">
        <v>13.199651</v>
      </c>
      <c r="G9" s="91">
        <v>2415.857709</v>
      </c>
      <c r="H9" s="88">
        <v>0</v>
      </c>
      <c r="I9" s="88">
        <v>0</v>
      </c>
      <c r="J9" s="88">
        <v>0</v>
      </c>
      <c r="K9" s="88">
        <v>0</v>
      </c>
      <c r="L9" s="88"/>
    </row>
    <row r="10" spans="1:12">
      <c r="A10" s="90"/>
      <c r="B10" s="90"/>
      <c r="C10" s="90">
        <v>2130305</v>
      </c>
      <c r="D10" s="76" t="s">
        <v>72</v>
      </c>
      <c r="E10" s="88">
        <f t="shared" si="0"/>
        <v>1144.957071</v>
      </c>
      <c r="F10" s="88">
        <v>1144.957071</v>
      </c>
      <c r="G10" s="89"/>
      <c r="H10" s="88"/>
      <c r="I10" s="88"/>
      <c r="J10" s="88"/>
      <c r="K10" s="88"/>
      <c r="L10" s="88"/>
    </row>
    <row r="11" ht="21.6" spans="1:12">
      <c r="A11" s="90"/>
      <c r="B11" s="90"/>
      <c r="C11" s="90" t="s">
        <v>73</v>
      </c>
      <c r="D11" s="75" t="s">
        <v>74</v>
      </c>
      <c r="E11" s="88">
        <f t="shared" si="0"/>
        <v>2464.169911</v>
      </c>
      <c r="F11" s="88">
        <v>110.129911</v>
      </c>
      <c r="G11" s="89">
        <v>2354.04</v>
      </c>
      <c r="H11" s="88">
        <v>0</v>
      </c>
      <c r="I11" s="88">
        <v>0</v>
      </c>
      <c r="J11" s="88">
        <v>0</v>
      </c>
      <c r="K11" s="88">
        <v>0</v>
      </c>
      <c r="L11" s="88"/>
    </row>
    <row r="12" spans="1:12">
      <c r="A12" s="90"/>
      <c r="B12" s="90"/>
      <c r="C12" s="90" t="s">
        <v>75</v>
      </c>
      <c r="D12" s="75" t="s">
        <v>76</v>
      </c>
      <c r="E12" s="88">
        <f t="shared" si="0"/>
        <v>2930.73146</v>
      </c>
      <c r="F12" s="88">
        <v>432.02646</v>
      </c>
      <c r="G12" s="89">
        <v>2498.705</v>
      </c>
      <c r="H12" s="88">
        <v>0</v>
      </c>
      <c r="I12" s="88">
        <v>0</v>
      </c>
      <c r="J12" s="88">
        <v>0</v>
      </c>
      <c r="K12" s="88">
        <v>0</v>
      </c>
      <c r="L12" s="88"/>
    </row>
    <row r="13" spans="1:12">
      <c r="A13" s="90"/>
      <c r="B13" s="90"/>
      <c r="C13" s="90" t="s">
        <v>77</v>
      </c>
      <c r="D13" s="75" t="s">
        <v>78</v>
      </c>
      <c r="E13" s="88">
        <f t="shared" si="0"/>
        <v>179.775831</v>
      </c>
      <c r="F13" s="88">
        <v>22.005831</v>
      </c>
      <c r="G13" s="89">
        <v>157.77</v>
      </c>
      <c r="H13" s="88">
        <v>0</v>
      </c>
      <c r="I13" s="88">
        <v>0</v>
      </c>
      <c r="J13" s="88">
        <v>0</v>
      </c>
      <c r="K13" s="88">
        <v>0</v>
      </c>
      <c r="L13" s="88"/>
    </row>
    <row r="14" spans="1:12">
      <c r="A14" s="90"/>
      <c r="B14" s="90"/>
      <c r="C14" s="90">
        <v>2130310</v>
      </c>
      <c r="D14" s="75" t="s">
        <v>79</v>
      </c>
      <c r="E14" s="88">
        <f t="shared" si="0"/>
        <v>553.619797</v>
      </c>
      <c r="F14" s="88">
        <v>553.619797</v>
      </c>
      <c r="G14" s="89"/>
      <c r="H14" s="88"/>
      <c r="I14" s="88"/>
      <c r="J14" s="88"/>
      <c r="K14" s="88"/>
      <c r="L14" s="88"/>
    </row>
    <row r="15" spans="1:12">
      <c r="A15" s="90"/>
      <c r="B15" s="90"/>
      <c r="C15" s="90" t="s">
        <v>80</v>
      </c>
      <c r="D15" s="75" t="s">
        <v>81</v>
      </c>
      <c r="E15" s="88">
        <f t="shared" si="0"/>
        <v>625.11475</v>
      </c>
      <c r="F15" s="88">
        <v>254.00475</v>
      </c>
      <c r="G15" s="89">
        <v>371.11</v>
      </c>
      <c r="H15" s="88">
        <v>0</v>
      </c>
      <c r="I15" s="88">
        <v>0</v>
      </c>
      <c r="J15" s="88">
        <v>0</v>
      </c>
      <c r="K15" s="88">
        <v>0</v>
      </c>
      <c r="L15" s="88"/>
    </row>
    <row r="16" spans="1:12">
      <c r="A16" s="90"/>
      <c r="B16" s="90"/>
      <c r="C16" s="90">
        <v>2130315</v>
      </c>
      <c r="D16" s="75" t="s">
        <v>82</v>
      </c>
      <c r="E16" s="88">
        <f t="shared" si="0"/>
        <v>2.421876</v>
      </c>
      <c r="F16" s="88">
        <v>2.421876</v>
      </c>
      <c r="G16" s="89"/>
      <c r="H16" s="88"/>
      <c r="I16" s="88"/>
      <c r="J16" s="88"/>
      <c r="K16" s="88"/>
      <c r="L16" s="88"/>
    </row>
    <row r="17" spans="1:12">
      <c r="A17" s="90"/>
      <c r="B17" s="90"/>
      <c r="C17" s="90" t="s">
        <v>83</v>
      </c>
      <c r="D17" s="75" t="s">
        <v>84</v>
      </c>
      <c r="E17" s="88">
        <f t="shared" si="0"/>
        <v>85</v>
      </c>
      <c r="F17" s="88">
        <v>0</v>
      </c>
      <c r="G17" s="89">
        <v>85</v>
      </c>
      <c r="H17" s="88">
        <v>0</v>
      </c>
      <c r="I17" s="88">
        <v>0</v>
      </c>
      <c r="J17" s="88">
        <v>0</v>
      </c>
      <c r="K17" s="88">
        <v>0</v>
      </c>
      <c r="L17" s="88"/>
    </row>
    <row r="18" spans="1:12">
      <c r="A18" s="90"/>
      <c r="B18" s="90"/>
      <c r="C18" s="90">
        <v>2130316</v>
      </c>
      <c r="D18" s="75" t="s">
        <v>85</v>
      </c>
      <c r="E18" s="88">
        <f t="shared" si="0"/>
        <v>131.144114</v>
      </c>
      <c r="F18" s="88">
        <v>131.144114</v>
      </c>
      <c r="G18" s="89"/>
      <c r="H18" s="88"/>
      <c r="I18" s="88"/>
      <c r="J18" s="88"/>
      <c r="K18" s="88"/>
      <c r="L18" s="88"/>
    </row>
    <row r="19" ht="21.6" spans="1:12">
      <c r="A19" s="90"/>
      <c r="B19" s="90"/>
      <c r="C19" s="90">
        <v>2130319</v>
      </c>
      <c r="D19" s="75" t="s">
        <v>86</v>
      </c>
      <c r="E19" s="88">
        <f t="shared" si="0"/>
        <v>486.082471</v>
      </c>
      <c r="F19" s="88">
        <v>486.082471</v>
      </c>
      <c r="G19" s="89"/>
      <c r="H19" s="88"/>
      <c r="I19" s="88"/>
      <c r="J19" s="88"/>
      <c r="K19" s="88"/>
      <c r="L19" s="88"/>
    </row>
    <row r="20" ht="21.6" spans="1:12">
      <c r="A20" s="90"/>
      <c r="B20" s="90"/>
      <c r="C20" s="90" t="s">
        <v>87</v>
      </c>
      <c r="D20" s="75" t="s">
        <v>88</v>
      </c>
      <c r="E20" s="88">
        <f t="shared" si="0"/>
        <v>325.971467</v>
      </c>
      <c r="F20" s="88">
        <v>64.971467</v>
      </c>
      <c r="G20" s="89">
        <v>261</v>
      </c>
      <c r="H20" s="88">
        <v>0</v>
      </c>
      <c r="I20" s="88">
        <v>0</v>
      </c>
      <c r="J20" s="88">
        <v>0</v>
      </c>
      <c r="K20" s="88">
        <v>0</v>
      </c>
      <c r="L20" s="88"/>
    </row>
    <row r="21" spans="1:12">
      <c r="A21" s="90"/>
      <c r="B21" s="90"/>
      <c r="C21" s="90">
        <v>2130335</v>
      </c>
      <c r="D21" s="76" t="s">
        <v>89</v>
      </c>
      <c r="E21" s="88">
        <f t="shared" si="0"/>
        <v>420.012711</v>
      </c>
      <c r="F21" s="88">
        <v>420.012711</v>
      </c>
      <c r="G21" s="89"/>
      <c r="H21" s="88"/>
      <c r="I21" s="88"/>
      <c r="J21" s="88"/>
      <c r="K21" s="88"/>
      <c r="L21" s="88"/>
    </row>
    <row r="22" ht="21.6" spans="1:12">
      <c r="A22" s="90"/>
      <c r="B22" s="90">
        <v>21305</v>
      </c>
      <c r="C22" s="90"/>
      <c r="D22" s="75" t="s">
        <v>90</v>
      </c>
      <c r="E22" s="88">
        <f t="shared" si="0"/>
        <v>5.489302</v>
      </c>
      <c r="F22" s="88">
        <f>F23</f>
        <v>5.489302</v>
      </c>
      <c r="G22" s="89"/>
      <c r="H22" s="88"/>
      <c r="I22" s="88"/>
      <c r="J22" s="88"/>
      <c r="K22" s="88"/>
      <c r="L22" s="88"/>
    </row>
    <row r="23" spans="1:12">
      <c r="A23" s="90"/>
      <c r="B23" s="90"/>
      <c r="C23" s="90">
        <v>2130505</v>
      </c>
      <c r="D23" s="77" t="s">
        <v>91</v>
      </c>
      <c r="E23" s="88">
        <f t="shared" si="0"/>
        <v>5.489302</v>
      </c>
      <c r="F23" s="88">
        <v>5.489302</v>
      </c>
      <c r="G23" s="89"/>
      <c r="H23" s="88"/>
      <c r="I23" s="88"/>
      <c r="J23" s="88"/>
      <c r="K23" s="88"/>
      <c r="L23" s="88"/>
    </row>
    <row r="24" spans="1:12">
      <c r="A24" s="90"/>
      <c r="B24" s="90">
        <v>21399</v>
      </c>
      <c r="C24" s="92"/>
      <c r="D24" s="77" t="s">
        <v>92</v>
      </c>
      <c r="E24" s="88">
        <f t="shared" si="0"/>
        <v>69.363434</v>
      </c>
      <c r="F24" s="88">
        <v>69.363434</v>
      </c>
      <c r="G24" s="89"/>
      <c r="H24" s="88"/>
      <c r="I24" s="88"/>
      <c r="J24" s="88"/>
      <c r="K24" s="88"/>
      <c r="L24" s="88"/>
    </row>
    <row r="25" spans="1:12">
      <c r="A25" s="90"/>
      <c r="B25" s="90"/>
      <c r="C25" s="92">
        <v>213999</v>
      </c>
      <c r="D25" s="93" t="s">
        <v>92</v>
      </c>
      <c r="E25" s="88">
        <f t="shared" si="0"/>
        <v>69.363434</v>
      </c>
      <c r="F25" s="88">
        <v>69.363434</v>
      </c>
      <c r="G25" s="89"/>
      <c r="H25" s="88"/>
      <c r="I25" s="88"/>
      <c r="J25" s="88"/>
      <c r="K25" s="88"/>
      <c r="L25" s="88"/>
    </row>
    <row r="26" spans="1:12">
      <c r="A26" s="90">
        <v>211</v>
      </c>
      <c r="B26" s="94"/>
      <c r="C26" s="95"/>
      <c r="D26" s="78" t="s">
        <v>93</v>
      </c>
      <c r="E26" s="88">
        <f t="shared" si="0"/>
        <v>9.036538</v>
      </c>
      <c r="F26" s="88">
        <v>9.036538</v>
      </c>
      <c r="G26" s="89"/>
      <c r="H26" s="88"/>
      <c r="I26" s="88"/>
      <c r="J26" s="88"/>
      <c r="K26" s="88"/>
      <c r="L26" s="88"/>
    </row>
    <row r="27" spans="1:12">
      <c r="A27" s="90"/>
      <c r="B27" s="94">
        <v>21107</v>
      </c>
      <c r="C27" s="95"/>
      <c r="D27" s="78" t="s">
        <v>94</v>
      </c>
      <c r="E27" s="88">
        <f t="shared" si="0"/>
        <v>9.036538</v>
      </c>
      <c r="F27" s="88">
        <v>9.036538</v>
      </c>
      <c r="G27" s="89"/>
      <c r="H27" s="88"/>
      <c r="I27" s="88"/>
      <c r="J27" s="88"/>
      <c r="K27" s="88"/>
      <c r="L27" s="88"/>
    </row>
    <row r="28" spans="1:12">
      <c r="A28" s="90"/>
      <c r="B28" s="90"/>
      <c r="C28" s="96">
        <v>2110799</v>
      </c>
      <c r="D28" s="97" t="s">
        <v>95</v>
      </c>
      <c r="E28" s="88">
        <f t="shared" si="0"/>
        <v>9.036538</v>
      </c>
      <c r="F28" s="98">
        <v>9.036538</v>
      </c>
      <c r="G28" s="89"/>
      <c r="H28" s="88"/>
      <c r="I28" s="88"/>
      <c r="J28" s="88"/>
      <c r="K28" s="88"/>
      <c r="L28" s="88"/>
    </row>
    <row r="29" spans="1:12">
      <c r="A29" s="90" t="s">
        <v>96</v>
      </c>
      <c r="B29" s="90"/>
      <c r="C29" s="90"/>
      <c r="D29" s="75" t="s">
        <v>97</v>
      </c>
      <c r="E29" s="88">
        <f t="shared" si="0"/>
        <v>189.007971</v>
      </c>
      <c r="F29" s="88">
        <v>0</v>
      </c>
      <c r="G29" s="89">
        <v>189.007971</v>
      </c>
      <c r="H29" s="88">
        <v>0</v>
      </c>
      <c r="I29" s="88">
        <v>0</v>
      </c>
      <c r="J29" s="88">
        <v>0</v>
      </c>
      <c r="K29" s="88">
        <v>0</v>
      </c>
      <c r="L29" s="88"/>
    </row>
    <row r="30" spans="1:12">
      <c r="A30" s="90"/>
      <c r="B30" s="90" t="s">
        <v>98</v>
      </c>
      <c r="C30" s="90"/>
      <c r="D30" s="75" t="s">
        <v>99</v>
      </c>
      <c r="E30" s="88">
        <f t="shared" si="0"/>
        <v>189.007971</v>
      </c>
      <c r="F30" s="88">
        <v>0</v>
      </c>
      <c r="G30" s="89">
        <v>189.007971</v>
      </c>
      <c r="H30" s="88">
        <v>0</v>
      </c>
      <c r="I30" s="88">
        <v>0</v>
      </c>
      <c r="J30" s="88">
        <v>0</v>
      </c>
      <c r="K30" s="88">
        <v>0</v>
      </c>
      <c r="L30" s="88"/>
    </row>
    <row r="31" spans="1:12">
      <c r="A31" s="90"/>
      <c r="B31" s="90"/>
      <c r="C31" s="90" t="s">
        <v>100</v>
      </c>
      <c r="D31" s="75" t="s">
        <v>101</v>
      </c>
      <c r="E31" s="88">
        <f t="shared" si="0"/>
        <v>68.792593</v>
      </c>
      <c r="F31" s="88">
        <v>0</v>
      </c>
      <c r="G31" s="89">
        <v>68.792593</v>
      </c>
      <c r="H31" s="88">
        <v>0</v>
      </c>
      <c r="I31" s="88">
        <v>0</v>
      </c>
      <c r="J31" s="88">
        <v>0</v>
      </c>
      <c r="K31" s="88">
        <v>0</v>
      </c>
      <c r="L31" s="88"/>
    </row>
    <row r="32" spans="1:12">
      <c r="A32" s="90"/>
      <c r="B32" s="90"/>
      <c r="C32" s="90" t="s">
        <v>102</v>
      </c>
      <c r="D32" s="75" t="s">
        <v>103</v>
      </c>
      <c r="E32" s="88">
        <f t="shared" si="0"/>
        <v>120.215378</v>
      </c>
      <c r="F32" s="88">
        <v>0</v>
      </c>
      <c r="G32" s="89">
        <v>120.215378</v>
      </c>
      <c r="H32" s="88">
        <v>0</v>
      </c>
      <c r="I32" s="88">
        <v>0</v>
      </c>
      <c r="J32" s="88">
        <v>0</v>
      </c>
      <c r="K32" s="88">
        <v>0</v>
      </c>
      <c r="L32" s="88"/>
    </row>
    <row r="33" spans="1:12">
      <c r="A33" s="90" t="s">
        <v>104</v>
      </c>
      <c r="B33" s="90"/>
      <c r="C33" s="90"/>
      <c r="D33" s="75" t="s">
        <v>105</v>
      </c>
      <c r="E33" s="88">
        <f t="shared" si="0"/>
        <v>540.758652</v>
      </c>
      <c r="F33" s="88">
        <v>0</v>
      </c>
      <c r="G33" s="89">
        <v>540.758652</v>
      </c>
      <c r="H33" s="88">
        <v>0</v>
      </c>
      <c r="I33" s="88">
        <v>0</v>
      </c>
      <c r="J33" s="88">
        <v>0</v>
      </c>
      <c r="K33" s="88">
        <v>0</v>
      </c>
      <c r="L33" s="88"/>
    </row>
    <row r="34" spans="1:12">
      <c r="A34" s="90"/>
      <c r="B34" s="90" t="s">
        <v>106</v>
      </c>
      <c r="C34" s="90"/>
      <c r="D34" s="75" t="s">
        <v>107</v>
      </c>
      <c r="E34" s="88">
        <f t="shared" si="0"/>
        <v>540.758652</v>
      </c>
      <c r="F34" s="88">
        <v>0</v>
      </c>
      <c r="G34" s="89">
        <v>540.758652</v>
      </c>
      <c r="H34" s="88">
        <v>0</v>
      </c>
      <c r="I34" s="88">
        <v>0</v>
      </c>
      <c r="J34" s="88">
        <v>0</v>
      </c>
      <c r="K34" s="88">
        <v>0</v>
      </c>
      <c r="L34" s="88"/>
    </row>
    <row r="35" spans="1:12">
      <c r="A35" s="90"/>
      <c r="B35" s="90"/>
      <c r="C35" s="90" t="s">
        <v>108</v>
      </c>
      <c r="D35" s="75" t="s">
        <v>109</v>
      </c>
      <c r="E35" s="88">
        <f t="shared" si="0"/>
        <v>244.658652</v>
      </c>
      <c r="F35" s="88">
        <v>0</v>
      </c>
      <c r="G35" s="89">
        <v>244.658652</v>
      </c>
      <c r="H35" s="88">
        <v>0</v>
      </c>
      <c r="I35" s="88">
        <v>0</v>
      </c>
      <c r="J35" s="88">
        <v>0</v>
      </c>
      <c r="K35" s="88">
        <v>0</v>
      </c>
      <c r="L35" s="88"/>
    </row>
    <row r="36" spans="1:12">
      <c r="A36" s="90"/>
      <c r="B36" s="90"/>
      <c r="C36" s="90" t="s">
        <v>110</v>
      </c>
      <c r="D36" s="75" t="s">
        <v>111</v>
      </c>
      <c r="E36" s="88">
        <f t="shared" si="0"/>
        <v>296.1</v>
      </c>
      <c r="F36" s="88">
        <v>0</v>
      </c>
      <c r="G36" s="89">
        <v>296.1</v>
      </c>
      <c r="H36" s="88">
        <v>0</v>
      </c>
      <c r="I36" s="88">
        <v>0</v>
      </c>
      <c r="J36" s="88">
        <v>0</v>
      </c>
      <c r="K36" s="88">
        <v>0</v>
      </c>
      <c r="L36" s="88"/>
    </row>
    <row r="37" ht="21.6" spans="1:12">
      <c r="A37" s="90" t="s">
        <v>112</v>
      </c>
      <c r="B37" s="90"/>
      <c r="C37" s="90"/>
      <c r="D37" s="75" t="s">
        <v>113</v>
      </c>
      <c r="E37" s="88">
        <f t="shared" si="0"/>
        <v>270.379472</v>
      </c>
      <c r="F37" s="88">
        <v>0</v>
      </c>
      <c r="G37" s="89">
        <v>270.379472</v>
      </c>
      <c r="H37" s="88">
        <v>0</v>
      </c>
      <c r="I37" s="88">
        <v>0</v>
      </c>
      <c r="J37" s="88">
        <v>0</v>
      </c>
      <c r="K37" s="88">
        <v>0</v>
      </c>
      <c r="L37" s="88"/>
    </row>
    <row r="38" ht="21.6" spans="1:12">
      <c r="A38" s="90"/>
      <c r="B38" s="90" t="s">
        <v>114</v>
      </c>
      <c r="C38" s="90"/>
      <c r="D38" s="75" t="s">
        <v>115</v>
      </c>
      <c r="E38" s="88">
        <f t="shared" si="0"/>
        <v>270.379472</v>
      </c>
      <c r="F38" s="88">
        <v>0</v>
      </c>
      <c r="G38" s="89">
        <v>270.379472</v>
      </c>
      <c r="H38" s="88">
        <v>0</v>
      </c>
      <c r="I38" s="88">
        <v>0</v>
      </c>
      <c r="J38" s="88">
        <v>0</v>
      </c>
      <c r="K38" s="88">
        <v>0</v>
      </c>
      <c r="L38" s="88"/>
    </row>
    <row r="39" ht="21.6" spans="1:12">
      <c r="A39" s="90"/>
      <c r="B39" s="90"/>
      <c r="C39" s="90" t="s">
        <v>116</v>
      </c>
      <c r="D39" s="75" t="s">
        <v>117</v>
      </c>
      <c r="E39" s="88">
        <f t="shared" si="0"/>
        <v>270.379472</v>
      </c>
      <c r="F39" s="88">
        <v>0</v>
      </c>
      <c r="G39" s="89">
        <v>270.379472</v>
      </c>
      <c r="H39" s="88">
        <v>0</v>
      </c>
      <c r="I39" s="88">
        <v>0</v>
      </c>
      <c r="J39" s="88">
        <v>0</v>
      </c>
      <c r="K39" s="88">
        <v>0</v>
      </c>
      <c r="L39" s="88"/>
    </row>
  </sheetData>
  <mergeCells count="11">
    <mergeCell ref="A1:L1"/>
    <mergeCell ref="A3:C3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"/>
  <sheetViews>
    <sheetView topLeftCell="B6" workbookViewId="0">
      <selection activeCell="E14" sqref="E14"/>
    </sheetView>
  </sheetViews>
  <sheetFormatPr defaultColWidth="9" defaultRowHeight="14.4"/>
  <cols>
    <col min="4" max="4" width="12.6296296296296" customWidth="1"/>
  </cols>
  <sheetData>
    <row r="1" ht="19.2" spans="1:18">
      <c r="A1" s="65" t="s">
        <v>118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>
      <c r="A2" s="66"/>
      <c r="B2" s="67"/>
      <c r="C2" s="67"/>
      <c r="D2" s="68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  <c r="Q2" s="67"/>
      <c r="R2" s="79" t="s">
        <v>1</v>
      </c>
    </row>
    <row r="3" spans="1:18">
      <c r="A3" s="69" t="s">
        <v>52</v>
      </c>
      <c r="B3" s="69"/>
      <c r="C3" s="69"/>
      <c r="D3" s="69" t="s">
        <v>53</v>
      </c>
      <c r="E3" s="69" t="s">
        <v>54</v>
      </c>
      <c r="F3" s="69" t="s">
        <v>119</v>
      </c>
      <c r="G3" s="69"/>
      <c r="H3" s="69" t="s">
        <v>120</v>
      </c>
      <c r="I3" s="69"/>
      <c r="J3" s="69" t="s">
        <v>121</v>
      </c>
      <c r="K3" s="69"/>
      <c r="L3" s="69" t="s">
        <v>122</v>
      </c>
      <c r="M3" s="69"/>
      <c r="N3" s="69" t="s">
        <v>123</v>
      </c>
      <c r="O3" s="69"/>
      <c r="P3" s="69" t="s">
        <v>46</v>
      </c>
      <c r="Q3" s="69"/>
      <c r="R3" s="69" t="s">
        <v>60</v>
      </c>
    </row>
    <row r="4" spans="1:18">
      <c r="A4" s="69" t="s">
        <v>61</v>
      </c>
      <c r="B4" s="69" t="s">
        <v>62</v>
      </c>
      <c r="C4" s="69" t="s">
        <v>63</v>
      </c>
      <c r="D4" s="69"/>
      <c r="E4" s="69"/>
      <c r="F4" s="69" t="s">
        <v>124</v>
      </c>
      <c r="G4" s="69" t="s">
        <v>125</v>
      </c>
      <c r="H4" s="69" t="s">
        <v>124</v>
      </c>
      <c r="I4" s="69" t="s">
        <v>125</v>
      </c>
      <c r="J4" s="69" t="s">
        <v>124</v>
      </c>
      <c r="K4" s="69" t="s">
        <v>125</v>
      </c>
      <c r="L4" s="69" t="s">
        <v>124</v>
      </c>
      <c r="M4" s="69" t="s">
        <v>125</v>
      </c>
      <c r="N4" s="69" t="s">
        <v>124</v>
      </c>
      <c r="O4" s="69" t="s">
        <v>125</v>
      </c>
      <c r="P4" s="69" t="s">
        <v>124</v>
      </c>
      <c r="Q4" s="69" t="s">
        <v>125</v>
      </c>
      <c r="R4" s="69"/>
    </row>
    <row r="5" spans="1:18">
      <c r="A5" s="69"/>
      <c r="B5" s="69"/>
      <c r="C5" s="69"/>
      <c r="D5" s="70" t="s">
        <v>54</v>
      </c>
      <c r="E5" s="71">
        <f>F5+G5+P5+Q5</f>
        <v>13014.213388</v>
      </c>
      <c r="F5" s="72">
        <v>3568.123004</v>
      </c>
      <c r="G5" s="72">
        <v>5727.625</v>
      </c>
      <c r="H5" s="71">
        <v>0</v>
      </c>
      <c r="I5" s="71">
        <v>0</v>
      </c>
      <c r="J5" s="71">
        <v>0</v>
      </c>
      <c r="K5" s="71">
        <v>0</v>
      </c>
      <c r="L5" s="71">
        <v>0</v>
      </c>
      <c r="M5" s="71">
        <v>0</v>
      </c>
      <c r="N5" s="71">
        <v>0</v>
      </c>
      <c r="O5" s="71">
        <v>0</v>
      </c>
      <c r="P5" s="71">
        <f>P13</f>
        <v>13.199651</v>
      </c>
      <c r="Q5" s="71">
        <f>Q13+Q33</f>
        <v>3705.265733</v>
      </c>
      <c r="R5" s="71"/>
    </row>
    <row r="6" ht="21.6" spans="1:18">
      <c r="A6" s="73" t="s">
        <v>112</v>
      </c>
      <c r="B6" s="73"/>
      <c r="C6" s="73"/>
      <c r="D6" s="74" t="s">
        <v>113</v>
      </c>
      <c r="E6" s="71">
        <f t="shared" ref="E6:E39" si="0">F6+G6+P6+Q6</f>
        <v>270.379472</v>
      </c>
      <c r="F6" s="72">
        <v>270.379472</v>
      </c>
      <c r="G6" s="72">
        <v>0</v>
      </c>
      <c r="H6" s="71">
        <v>0</v>
      </c>
      <c r="I6" s="71">
        <v>0</v>
      </c>
      <c r="J6" s="71">
        <v>0</v>
      </c>
      <c r="K6" s="71">
        <v>0</v>
      </c>
      <c r="L6" s="71">
        <v>0</v>
      </c>
      <c r="M6" s="71">
        <v>0</v>
      </c>
      <c r="N6" s="71">
        <v>0</v>
      </c>
      <c r="O6" s="71">
        <v>0</v>
      </c>
      <c r="P6" s="71">
        <v>0</v>
      </c>
      <c r="Q6" s="71">
        <v>0</v>
      </c>
      <c r="R6" s="71"/>
    </row>
    <row r="7" ht="21.6" spans="1:18">
      <c r="A7" s="73"/>
      <c r="B7" s="73" t="s">
        <v>114</v>
      </c>
      <c r="C7" s="73"/>
      <c r="D7" s="74" t="s">
        <v>115</v>
      </c>
      <c r="E7" s="71">
        <f t="shared" si="0"/>
        <v>270.379472</v>
      </c>
      <c r="F7" s="72">
        <v>270.379472</v>
      </c>
      <c r="G7" s="72">
        <v>0</v>
      </c>
      <c r="H7" s="71">
        <v>0</v>
      </c>
      <c r="I7" s="71">
        <v>0</v>
      </c>
      <c r="J7" s="71">
        <v>0</v>
      </c>
      <c r="K7" s="71">
        <v>0</v>
      </c>
      <c r="L7" s="71">
        <v>0</v>
      </c>
      <c r="M7" s="71">
        <v>0</v>
      </c>
      <c r="N7" s="71">
        <v>0</v>
      </c>
      <c r="O7" s="71">
        <v>0</v>
      </c>
      <c r="P7" s="71">
        <v>0</v>
      </c>
      <c r="Q7" s="71">
        <v>0</v>
      </c>
      <c r="R7" s="71"/>
    </row>
    <row r="8" ht="32.4" spans="1:18">
      <c r="A8" s="73"/>
      <c r="B8" s="73"/>
      <c r="C8" s="73" t="s">
        <v>116</v>
      </c>
      <c r="D8" s="74" t="s">
        <v>117</v>
      </c>
      <c r="E8" s="71">
        <f t="shared" si="0"/>
        <v>270.379472</v>
      </c>
      <c r="F8" s="72">
        <v>270.379472</v>
      </c>
      <c r="G8" s="72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/>
    </row>
    <row r="9" spans="1:18">
      <c r="A9" s="73" t="s">
        <v>96</v>
      </c>
      <c r="B9" s="73"/>
      <c r="C9" s="73"/>
      <c r="D9" s="74" t="s">
        <v>97</v>
      </c>
      <c r="E9" s="71">
        <f t="shared" si="0"/>
        <v>189.007971</v>
      </c>
      <c r="F9" s="72">
        <v>189.007971</v>
      </c>
      <c r="G9" s="72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/>
    </row>
    <row r="10" ht="21.6" spans="1:18">
      <c r="A10" s="73"/>
      <c r="B10" s="73" t="s">
        <v>98</v>
      </c>
      <c r="C10" s="73"/>
      <c r="D10" s="74" t="s">
        <v>99</v>
      </c>
      <c r="E10" s="71">
        <f t="shared" si="0"/>
        <v>189.007971</v>
      </c>
      <c r="F10" s="72">
        <v>189.007971</v>
      </c>
      <c r="G10" s="72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/>
    </row>
    <row r="11" spans="1:18">
      <c r="A11" s="73"/>
      <c r="B11" s="73"/>
      <c r="C11" s="73" t="s">
        <v>102</v>
      </c>
      <c r="D11" s="74" t="s">
        <v>103</v>
      </c>
      <c r="E11" s="71">
        <f t="shared" si="0"/>
        <v>120.215378</v>
      </c>
      <c r="F11" s="72">
        <v>120.215378</v>
      </c>
      <c r="G11" s="72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/>
    </row>
    <row r="12" spans="1:18">
      <c r="A12" s="73"/>
      <c r="B12" s="73"/>
      <c r="C12" s="73" t="s">
        <v>100</v>
      </c>
      <c r="D12" s="74" t="s">
        <v>101</v>
      </c>
      <c r="E12" s="71">
        <f t="shared" si="0"/>
        <v>68.792593</v>
      </c>
      <c r="F12" s="72">
        <v>68.792593</v>
      </c>
      <c r="G12" s="72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/>
    </row>
    <row r="13" spans="1:18">
      <c r="A13" s="73" t="s">
        <v>64</v>
      </c>
      <c r="B13" s="73"/>
      <c r="C13" s="73"/>
      <c r="D13" s="74" t="s">
        <v>65</v>
      </c>
      <c r="E13" s="71">
        <f t="shared" si="0"/>
        <v>12005.030755</v>
      </c>
      <c r="F13" s="72">
        <v>2567.976909</v>
      </c>
      <c r="G13" s="72">
        <v>5727.625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f>P14</f>
        <v>13.199651</v>
      </c>
      <c r="Q13" s="71">
        <f>Q14+Q29+Q31</f>
        <v>3696.229195</v>
      </c>
      <c r="R13" s="71"/>
    </row>
    <row r="14" spans="1:18">
      <c r="A14" s="73"/>
      <c r="B14" s="73" t="s">
        <v>66</v>
      </c>
      <c r="C14" s="73"/>
      <c r="D14" s="74" t="s">
        <v>67</v>
      </c>
      <c r="E14" s="71">
        <f t="shared" si="0"/>
        <v>11930.178019</v>
      </c>
      <c r="F14" s="72">
        <v>2567.976909</v>
      </c>
      <c r="G14" s="72">
        <v>5727.625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f>P16</f>
        <v>13.199651</v>
      </c>
      <c r="Q14" s="71">
        <f>SUM(Q15:Q28)</f>
        <v>3621.376459</v>
      </c>
      <c r="R14" s="71"/>
    </row>
    <row r="15" spans="1:18">
      <c r="A15" s="73"/>
      <c r="B15" s="73"/>
      <c r="C15" s="73" t="s">
        <v>68</v>
      </c>
      <c r="D15" s="74" t="s">
        <v>69</v>
      </c>
      <c r="E15" s="71">
        <f t="shared" si="0"/>
        <v>152.1192</v>
      </c>
      <c r="F15" s="72">
        <v>152.1192</v>
      </c>
      <c r="G15" s="72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/>
    </row>
    <row r="16" ht="21.6" spans="1:18">
      <c r="A16" s="73"/>
      <c r="B16" s="73"/>
      <c r="C16" s="73" t="s">
        <v>70</v>
      </c>
      <c r="D16" s="74" t="s">
        <v>71</v>
      </c>
      <c r="E16" s="71">
        <f t="shared" si="0"/>
        <v>2429.05736</v>
      </c>
      <c r="F16" s="72">
        <v>2415.857709</v>
      </c>
      <c r="G16" s="72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f>'02表 部门收入总体情况表'!F9</f>
        <v>13.199651</v>
      </c>
      <c r="Q16" s="71">
        <v>0</v>
      </c>
      <c r="R16" s="71"/>
    </row>
    <row r="17" spans="1:18">
      <c r="A17" s="73"/>
      <c r="B17" s="73"/>
      <c r="C17" s="73">
        <v>2130305</v>
      </c>
      <c r="D17" s="74" t="s">
        <v>72</v>
      </c>
      <c r="E17" s="71">
        <f t="shared" si="0"/>
        <v>1144.957071</v>
      </c>
      <c r="F17" s="72"/>
      <c r="G17" s="72"/>
      <c r="H17" s="71"/>
      <c r="I17" s="71"/>
      <c r="J17" s="71"/>
      <c r="K17" s="71"/>
      <c r="L17" s="71"/>
      <c r="M17" s="71"/>
      <c r="N17" s="71"/>
      <c r="O17" s="71"/>
      <c r="P17" s="71"/>
      <c r="Q17" s="71">
        <f>'02表 部门收入总体情况表'!F10</f>
        <v>1144.957071</v>
      </c>
      <c r="R17" s="71"/>
    </row>
    <row r="18" ht="21.6" spans="1:18">
      <c r="A18" s="73"/>
      <c r="B18" s="73"/>
      <c r="C18" s="73" t="s">
        <v>73</v>
      </c>
      <c r="D18" s="74" t="s">
        <v>74</v>
      </c>
      <c r="E18" s="71">
        <f t="shared" si="0"/>
        <v>2464.169911</v>
      </c>
      <c r="F18" s="72">
        <v>0</v>
      </c>
      <c r="G18" s="72">
        <v>2354.04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f>'02表 部门收入总体情况表'!F11</f>
        <v>110.129911</v>
      </c>
      <c r="R18" s="71"/>
    </row>
    <row r="19" spans="1:18">
      <c r="A19" s="73"/>
      <c r="B19" s="73"/>
      <c r="C19" s="73" t="s">
        <v>77</v>
      </c>
      <c r="D19" s="74" t="s">
        <v>78</v>
      </c>
      <c r="E19" s="71">
        <f t="shared" si="0"/>
        <v>179.775831</v>
      </c>
      <c r="F19" s="72">
        <v>0</v>
      </c>
      <c r="G19" s="72">
        <v>157.77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f>'02表 部门收入总体情况表'!F13</f>
        <v>22.005831</v>
      </c>
      <c r="R19" s="71"/>
    </row>
    <row r="20" spans="1:18">
      <c r="A20" s="73"/>
      <c r="B20" s="73"/>
      <c r="C20" s="73" t="s">
        <v>83</v>
      </c>
      <c r="D20" s="74" t="s">
        <v>84</v>
      </c>
      <c r="E20" s="71">
        <f t="shared" si="0"/>
        <v>85</v>
      </c>
      <c r="F20" s="72">
        <v>0</v>
      </c>
      <c r="G20" s="72">
        <v>85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/>
    </row>
    <row r="21" spans="1:18">
      <c r="A21" s="73"/>
      <c r="B21" s="73"/>
      <c r="C21" s="73">
        <v>2130310</v>
      </c>
      <c r="D21" s="74" t="s">
        <v>79</v>
      </c>
      <c r="E21" s="71">
        <f t="shared" si="0"/>
        <v>553.619797</v>
      </c>
      <c r="F21" s="72"/>
      <c r="G21" s="72"/>
      <c r="H21" s="71"/>
      <c r="I21" s="71"/>
      <c r="J21" s="71"/>
      <c r="K21" s="71"/>
      <c r="L21" s="71"/>
      <c r="M21" s="71"/>
      <c r="N21" s="71"/>
      <c r="O21" s="71"/>
      <c r="P21" s="71"/>
      <c r="Q21" s="71">
        <f>'02表 部门收入总体情况表'!F14</f>
        <v>553.619797</v>
      </c>
      <c r="R21" s="71"/>
    </row>
    <row r="22" ht="21.6" spans="1:18">
      <c r="A22" s="73"/>
      <c r="B22" s="73"/>
      <c r="C22" s="73" t="s">
        <v>87</v>
      </c>
      <c r="D22" s="74" t="s">
        <v>88</v>
      </c>
      <c r="E22" s="71">
        <f t="shared" si="0"/>
        <v>325.971467</v>
      </c>
      <c r="F22" s="72">
        <v>0</v>
      </c>
      <c r="G22" s="72">
        <v>261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f>'02表 部门收入总体情况表'!F20</f>
        <v>64.971467</v>
      </c>
      <c r="R22" s="71"/>
    </row>
    <row r="23" spans="1:18">
      <c r="A23" s="73"/>
      <c r="B23" s="73"/>
      <c r="C23" s="73" t="s">
        <v>80</v>
      </c>
      <c r="D23" s="74" t="s">
        <v>81</v>
      </c>
      <c r="E23" s="71">
        <f t="shared" si="0"/>
        <v>625.11475</v>
      </c>
      <c r="F23" s="72">
        <v>0</v>
      </c>
      <c r="G23" s="72">
        <v>371.11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f>'02表 部门收入总体情况表'!F15</f>
        <v>254.00475</v>
      </c>
      <c r="R23" s="71"/>
    </row>
    <row r="24" spans="1:18">
      <c r="A24" s="73"/>
      <c r="B24" s="73"/>
      <c r="C24" s="73">
        <v>2130315</v>
      </c>
      <c r="D24" s="74" t="s">
        <v>82</v>
      </c>
      <c r="E24" s="71">
        <f t="shared" si="0"/>
        <v>2.421876</v>
      </c>
      <c r="F24" s="72"/>
      <c r="G24" s="72"/>
      <c r="H24" s="71"/>
      <c r="I24" s="71"/>
      <c r="J24" s="71"/>
      <c r="K24" s="71"/>
      <c r="L24" s="71"/>
      <c r="M24" s="71"/>
      <c r="N24" s="71"/>
      <c r="O24" s="71"/>
      <c r="P24" s="71"/>
      <c r="Q24" s="71">
        <f>'02表 部门收入总体情况表'!F16</f>
        <v>2.421876</v>
      </c>
      <c r="R24" s="71"/>
    </row>
    <row r="25" spans="1:18">
      <c r="A25" s="73"/>
      <c r="B25" s="73"/>
      <c r="C25" s="73">
        <v>2130316</v>
      </c>
      <c r="D25" s="74" t="s">
        <v>85</v>
      </c>
      <c r="E25" s="71">
        <f t="shared" si="0"/>
        <v>131.144114</v>
      </c>
      <c r="F25" s="72"/>
      <c r="G25" s="72"/>
      <c r="H25" s="71"/>
      <c r="I25" s="71"/>
      <c r="J25" s="71"/>
      <c r="K25" s="71"/>
      <c r="L25" s="71"/>
      <c r="M25" s="71"/>
      <c r="N25" s="71"/>
      <c r="O25" s="71"/>
      <c r="P25" s="71"/>
      <c r="Q25" s="71">
        <f>'02表 部门收入总体情况表'!F18</f>
        <v>131.144114</v>
      </c>
      <c r="R25" s="71"/>
    </row>
    <row r="26" ht="21.6" spans="1:18">
      <c r="A26" s="73"/>
      <c r="B26" s="73"/>
      <c r="C26" s="73">
        <v>2130319</v>
      </c>
      <c r="D26" s="75" t="s">
        <v>86</v>
      </c>
      <c r="E26" s="71">
        <f t="shared" si="0"/>
        <v>486.082471</v>
      </c>
      <c r="F26" s="72"/>
      <c r="G26" s="72"/>
      <c r="H26" s="71"/>
      <c r="I26" s="71"/>
      <c r="J26" s="71"/>
      <c r="K26" s="71"/>
      <c r="L26" s="71"/>
      <c r="M26" s="71"/>
      <c r="N26" s="71"/>
      <c r="O26" s="71"/>
      <c r="P26" s="71"/>
      <c r="Q26" s="71">
        <f>'02表 部门收入总体情况表'!F19</f>
        <v>486.082471</v>
      </c>
      <c r="R26" s="71"/>
    </row>
    <row r="27" spans="1:18">
      <c r="A27" s="73"/>
      <c r="B27" s="73"/>
      <c r="C27" s="73">
        <v>2130335</v>
      </c>
      <c r="D27" s="76" t="s">
        <v>89</v>
      </c>
      <c r="E27" s="71">
        <f t="shared" si="0"/>
        <v>420.012711</v>
      </c>
      <c r="F27" s="72"/>
      <c r="G27" s="72"/>
      <c r="H27" s="71"/>
      <c r="I27" s="71"/>
      <c r="J27" s="71"/>
      <c r="K27" s="71"/>
      <c r="L27" s="71"/>
      <c r="M27" s="71"/>
      <c r="N27" s="71"/>
      <c r="O27" s="71"/>
      <c r="P27" s="71"/>
      <c r="Q27" s="71">
        <f>'02表 部门收入总体情况表'!F21</f>
        <v>420.012711</v>
      </c>
      <c r="R27" s="71"/>
    </row>
    <row r="28" spans="1:18">
      <c r="A28" s="73"/>
      <c r="B28" s="73"/>
      <c r="C28" s="73" t="s">
        <v>75</v>
      </c>
      <c r="D28" s="74" t="s">
        <v>76</v>
      </c>
      <c r="E28" s="71">
        <f t="shared" si="0"/>
        <v>2930.73146</v>
      </c>
      <c r="F28" s="72">
        <v>0</v>
      </c>
      <c r="G28" s="72">
        <v>2498.705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1">
        <f>'02表 部门收入总体情况表'!F12</f>
        <v>432.02646</v>
      </c>
      <c r="R28" s="71"/>
    </row>
    <row r="29" ht="21.6" spans="1:18">
      <c r="A29" s="73"/>
      <c r="B29" s="73">
        <v>21305</v>
      </c>
      <c r="C29" s="73"/>
      <c r="D29" s="75" t="s">
        <v>90</v>
      </c>
      <c r="E29" s="71">
        <f t="shared" si="0"/>
        <v>5.489302</v>
      </c>
      <c r="F29" s="72"/>
      <c r="G29" s="72"/>
      <c r="H29" s="71"/>
      <c r="I29" s="71"/>
      <c r="J29" s="71"/>
      <c r="K29" s="71"/>
      <c r="L29" s="71"/>
      <c r="M29" s="71"/>
      <c r="N29" s="71"/>
      <c r="O29" s="71"/>
      <c r="P29" s="71"/>
      <c r="Q29" s="71">
        <f>Q30</f>
        <v>5.489302</v>
      </c>
      <c r="R29" s="71"/>
    </row>
    <row r="30" spans="1:18">
      <c r="A30" s="73"/>
      <c r="B30" s="73"/>
      <c r="C30" s="73">
        <v>2130505</v>
      </c>
      <c r="D30" s="77" t="s">
        <v>91</v>
      </c>
      <c r="E30" s="71">
        <f t="shared" si="0"/>
        <v>5.489302</v>
      </c>
      <c r="F30" s="72"/>
      <c r="G30" s="72"/>
      <c r="H30" s="71"/>
      <c r="I30" s="71"/>
      <c r="J30" s="71"/>
      <c r="K30" s="71"/>
      <c r="L30" s="71"/>
      <c r="M30" s="71"/>
      <c r="N30" s="71"/>
      <c r="O30" s="71"/>
      <c r="P30" s="71"/>
      <c r="Q30" s="71">
        <f>'02表 部门收入总体情况表'!F23</f>
        <v>5.489302</v>
      </c>
      <c r="R30" s="71"/>
    </row>
    <row r="31" spans="1:18">
      <c r="A31" s="73"/>
      <c r="B31" s="73">
        <v>21399</v>
      </c>
      <c r="C31" s="73"/>
      <c r="D31" s="75" t="s">
        <v>92</v>
      </c>
      <c r="E31" s="71">
        <f t="shared" si="0"/>
        <v>69.363434</v>
      </c>
      <c r="F31" s="72"/>
      <c r="G31" s="72"/>
      <c r="H31" s="71"/>
      <c r="I31" s="71"/>
      <c r="J31" s="71"/>
      <c r="K31" s="71"/>
      <c r="L31" s="71"/>
      <c r="M31" s="71"/>
      <c r="N31" s="71"/>
      <c r="O31" s="71"/>
      <c r="P31" s="71"/>
      <c r="Q31" s="71">
        <f>Q32</f>
        <v>69.363434</v>
      </c>
      <c r="R31" s="71"/>
    </row>
    <row r="32" spans="1:18">
      <c r="A32" s="73"/>
      <c r="B32" s="73"/>
      <c r="C32" s="73">
        <v>213999</v>
      </c>
      <c r="D32" s="75" t="s">
        <v>92</v>
      </c>
      <c r="E32" s="71">
        <f t="shared" si="0"/>
        <v>69.363434</v>
      </c>
      <c r="F32" s="72"/>
      <c r="G32" s="72"/>
      <c r="H32" s="71"/>
      <c r="I32" s="71"/>
      <c r="J32" s="71"/>
      <c r="K32" s="71"/>
      <c r="L32" s="71"/>
      <c r="M32" s="71"/>
      <c r="N32" s="71"/>
      <c r="O32" s="71"/>
      <c r="P32" s="71"/>
      <c r="Q32" s="71">
        <f>'02表 部门收入总体情况表'!F24</f>
        <v>69.363434</v>
      </c>
      <c r="R32" s="71"/>
    </row>
    <row r="33" spans="1:18">
      <c r="A33" s="73"/>
      <c r="B33" s="73">
        <v>211</v>
      </c>
      <c r="C33" s="73"/>
      <c r="D33" s="78" t="s">
        <v>93</v>
      </c>
      <c r="E33" s="71">
        <f t="shared" si="0"/>
        <v>9.036538</v>
      </c>
      <c r="F33" s="72"/>
      <c r="G33" s="72"/>
      <c r="H33" s="71"/>
      <c r="I33" s="71"/>
      <c r="J33" s="71"/>
      <c r="K33" s="71"/>
      <c r="L33" s="71"/>
      <c r="M33" s="71"/>
      <c r="N33" s="71"/>
      <c r="O33" s="71"/>
      <c r="P33" s="71"/>
      <c r="Q33" s="71">
        <f>Q34</f>
        <v>9.036538</v>
      </c>
      <c r="R33" s="71"/>
    </row>
    <row r="34" spans="1:18">
      <c r="A34" s="73"/>
      <c r="B34" s="73">
        <v>21107</v>
      </c>
      <c r="C34" s="73"/>
      <c r="D34" s="78" t="s">
        <v>94</v>
      </c>
      <c r="E34" s="71">
        <f t="shared" si="0"/>
        <v>9.036538</v>
      </c>
      <c r="F34" s="72"/>
      <c r="G34" s="72"/>
      <c r="H34" s="71"/>
      <c r="I34" s="71"/>
      <c r="J34" s="71"/>
      <c r="K34" s="71"/>
      <c r="L34" s="71"/>
      <c r="M34" s="71"/>
      <c r="N34" s="71"/>
      <c r="O34" s="71"/>
      <c r="P34" s="71"/>
      <c r="Q34" s="71">
        <f>Q35</f>
        <v>9.036538</v>
      </c>
      <c r="R34" s="71"/>
    </row>
    <row r="35" ht="21.6" spans="1:18">
      <c r="A35" s="73"/>
      <c r="B35" s="73"/>
      <c r="C35" s="73">
        <v>2110799</v>
      </c>
      <c r="D35" s="75" t="s">
        <v>95</v>
      </c>
      <c r="E35" s="71">
        <f t="shared" si="0"/>
        <v>9.036538</v>
      </c>
      <c r="F35" s="72"/>
      <c r="G35" s="72"/>
      <c r="H35" s="71"/>
      <c r="I35" s="71"/>
      <c r="J35" s="71"/>
      <c r="K35" s="71"/>
      <c r="L35" s="71"/>
      <c r="M35" s="71"/>
      <c r="N35" s="71"/>
      <c r="O35" s="71"/>
      <c r="P35" s="71"/>
      <c r="Q35" s="71">
        <f>'02表 部门收入总体情况表'!F28</f>
        <v>9.036538</v>
      </c>
      <c r="R35" s="71"/>
    </row>
    <row r="36" spans="1:18">
      <c r="A36" s="73" t="s">
        <v>104</v>
      </c>
      <c r="B36" s="73"/>
      <c r="C36" s="73"/>
      <c r="D36" s="74" t="s">
        <v>105</v>
      </c>
      <c r="E36" s="71">
        <f t="shared" si="0"/>
        <v>540.758652</v>
      </c>
      <c r="F36" s="72">
        <v>540.758652</v>
      </c>
      <c r="G36" s="72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/>
    </row>
    <row r="37" spans="1:18">
      <c r="A37" s="73"/>
      <c r="B37" s="73" t="s">
        <v>106</v>
      </c>
      <c r="C37" s="73"/>
      <c r="D37" s="74" t="s">
        <v>107</v>
      </c>
      <c r="E37" s="71">
        <f t="shared" si="0"/>
        <v>540.758652</v>
      </c>
      <c r="F37" s="72">
        <v>540.758652</v>
      </c>
      <c r="G37" s="72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/>
    </row>
    <row r="38" spans="1:18">
      <c r="A38" s="73"/>
      <c r="B38" s="73"/>
      <c r="C38" s="73" t="s">
        <v>108</v>
      </c>
      <c r="D38" s="74" t="s">
        <v>109</v>
      </c>
      <c r="E38" s="71">
        <f t="shared" si="0"/>
        <v>244.658652</v>
      </c>
      <c r="F38" s="72">
        <v>244.658652</v>
      </c>
      <c r="G38" s="72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/>
    </row>
    <row r="39" spans="1:18">
      <c r="A39" s="73"/>
      <c r="B39" s="73"/>
      <c r="C39" s="73" t="s">
        <v>110</v>
      </c>
      <c r="D39" s="74" t="s">
        <v>111</v>
      </c>
      <c r="E39" s="71">
        <f t="shared" si="0"/>
        <v>296.1</v>
      </c>
      <c r="F39" s="72">
        <v>296.1</v>
      </c>
      <c r="G39" s="72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71"/>
    </row>
  </sheetData>
  <mergeCells count="11">
    <mergeCell ref="A1:R1"/>
    <mergeCell ref="A3:C3"/>
    <mergeCell ref="F3:G3"/>
    <mergeCell ref="H3:I3"/>
    <mergeCell ref="J3:K3"/>
    <mergeCell ref="L3:M3"/>
    <mergeCell ref="N3:O3"/>
    <mergeCell ref="P3:Q3"/>
    <mergeCell ref="D3:D4"/>
    <mergeCell ref="E3:E4"/>
    <mergeCell ref="R3:R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A23" workbookViewId="0">
      <selection activeCell="F1" sqref="F$1:G$1048576"/>
    </sheetView>
  </sheetViews>
  <sheetFormatPr defaultColWidth="9" defaultRowHeight="14.4" outlineLevelCol="4"/>
  <cols>
    <col min="1" max="1" width="17.8796296296296" customWidth="1"/>
    <col min="3" max="3" width="22.75" customWidth="1"/>
    <col min="4" max="4" width="15.5" customWidth="1"/>
  </cols>
  <sheetData>
    <row r="1" ht="19.2" spans="1:5">
      <c r="A1" s="53" t="s">
        <v>126</v>
      </c>
      <c r="B1" s="53"/>
      <c r="C1" s="53"/>
      <c r="D1" s="53"/>
      <c r="E1" s="54"/>
    </row>
    <row r="2" spans="1:5">
      <c r="A2" s="55"/>
      <c r="B2" s="55"/>
      <c r="C2" s="55"/>
      <c r="D2" s="56" t="s">
        <v>1</v>
      </c>
      <c r="E2" s="56"/>
    </row>
    <row r="3" spans="1:5">
      <c r="A3" s="57" t="s">
        <v>2</v>
      </c>
      <c r="B3" s="57"/>
      <c r="C3" s="57" t="s">
        <v>3</v>
      </c>
      <c r="D3" s="57"/>
      <c r="E3" s="57" t="s">
        <v>60</v>
      </c>
    </row>
    <row r="4" spans="1:5">
      <c r="A4" s="57" t="s">
        <v>127</v>
      </c>
      <c r="B4" s="57" t="s">
        <v>5</v>
      </c>
      <c r="C4" s="57" t="s">
        <v>127</v>
      </c>
      <c r="D4" s="57" t="s">
        <v>5</v>
      </c>
      <c r="E4" s="57"/>
    </row>
    <row r="5" spans="1:5">
      <c r="A5" s="58" t="s">
        <v>128</v>
      </c>
      <c r="B5" s="59">
        <v>9295.748004</v>
      </c>
      <c r="C5" s="58" t="s">
        <v>7</v>
      </c>
      <c r="D5" s="59">
        <v>0</v>
      </c>
      <c r="E5" s="58"/>
    </row>
    <row r="6" ht="21.6" spans="1:5">
      <c r="A6" s="58" t="s">
        <v>129</v>
      </c>
      <c r="B6" s="59">
        <v>9295.748</v>
      </c>
      <c r="C6" s="58" t="s">
        <v>9</v>
      </c>
      <c r="D6" s="59">
        <v>0</v>
      </c>
      <c r="E6" s="58"/>
    </row>
    <row r="7" ht="21.6" spans="1:5">
      <c r="A7" s="58" t="s">
        <v>130</v>
      </c>
      <c r="B7" s="59">
        <v>0</v>
      </c>
      <c r="C7" s="58" t="s">
        <v>11</v>
      </c>
      <c r="D7" s="59">
        <v>0</v>
      </c>
      <c r="E7" s="58"/>
    </row>
    <row r="8" ht="21.6" spans="1:5">
      <c r="A8" s="58" t="s">
        <v>131</v>
      </c>
      <c r="B8" s="59">
        <v>0</v>
      </c>
      <c r="C8" s="58" t="s">
        <v>13</v>
      </c>
      <c r="D8" s="59">
        <v>0</v>
      </c>
      <c r="E8" s="58"/>
    </row>
    <row r="9" spans="1:5">
      <c r="A9" s="58"/>
      <c r="B9" s="59"/>
      <c r="C9" s="58" t="s">
        <v>15</v>
      </c>
      <c r="D9" s="59">
        <v>0</v>
      </c>
      <c r="E9" s="58"/>
    </row>
    <row r="10" spans="1:5">
      <c r="A10" s="58"/>
      <c r="B10" s="59"/>
      <c r="C10" s="58" t="s">
        <v>17</v>
      </c>
      <c r="D10" s="59">
        <v>0</v>
      </c>
      <c r="E10" s="58"/>
    </row>
    <row r="11" spans="1:5">
      <c r="A11" s="58"/>
      <c r="B11" s="59"/>
      <c r="C11" s="58" t="s">
        <v>19</v>
      </c>
      <c r="D11" s="59">
        <v>0</v>
      </c>
      <c r="E11" s="58"/>
    </row>
    <row r="12" spans="1:5">
      <c r="A12" s="58"/>
      <c r="B12" s="59"/>
      <c r="C12" s="58" t="s">
        <v>21</v>
      </c>
      <c r="D12" s="59">
        <v>270.379472</v>
      </c>
      <c r="E12" s="58"/>
    </row>
    <row r="13" spans="1:5">
      <c r="A13" s="58"/>
      <c r="B13" s="59"/>
      <c r="C13" s="58" t="s">
        <v>23</v>
      </c>
      <c r="D13" s="59">
        <v>189.007971</v>
      </c>
      <c r="E13" s="58"/>
    </row>
    <row r="14" spans="1:5">
      <c r="A14" s="58"/>
      <c r="B14" s="59"/>
      <c r="C14" s="58" t="s">
        <v>25</v>
      </c>
      <c r="D14" s="60">
        <v>9.04</v>
      </c>
      <c r="E14" s="58"/>
    </row>
    <row r="15" spans="1:5">
      <c r="A15" s="58"/>
      <c r="B15" s="59"/>
      <c r="C15" s="58" t="s">
        <v>26</v>
      </c>
      <c r="D15" s="59">
        <v>0</v>
      </c>
      <c r="E15" s="58"/>
    </row>
    <row r="16" spans="1:5">
      <c r="A16" s="58"/>
      <c r="B16" s="59"/>
      <c r="C16" s="58" t="s">
        <v>27</v>
      </c>
      <c r="D16" s="59">
        <v>11752.621909</v>
      </c>
      <c r="E16" s="58"/>
    </row>
    <row r="17" spans="1:5">
      <c r="A17" s="58"/>
      <c r="B17" s="59"/>
      <c r="C17" s="58" t="s">
        <v>28</v>
      </c>
      <c r="D17" s="59">
        <v>0</v>
      </c>
      <c r="E17" s="58"/>
    </row>
    <row r="18" ht="21.6" spans="1:5">
      <c r="A18" s="58"/>
      <c r="B18" s="59"/>
      <c r="C18" s="58" t="s">
        <v>29</v>
      </c>
      <c r="D18" s="59">
        <v>0</v>
      </c>
      <c r="E18" s="58"/>
    </row>
    <row r="19" spans="1:5">
      <c r="A19" s="58"/>
      <c r="B19" s="59"/>
      <c r="C19" s="58" t="s">
        <v>30</v>
      </c>
      <c r="D19" s="59">
        <v>0</v>
      </c>
      <c r="E19" s="58"/>
    </row>
    <row r="20" spans="1:5">
      <c r="A20" s="58"/>
      <c r="B20" s="58"/>
      <c r="C20" s="58" t="s">
        <v>31</v>
      </c>
      <c r="D20" s="59">
        <v>0</v>
      </c>
      <c r="E20" s="58"/>
    </row>
    <row r="21" spans="1:5">
      <c r="A21" s="58"/>
      <c r="B21" s="58"/>
      <c r="C21" s="58" t="s">
        <v>32</v>
      </c>
      <c r="D21" s="59">
        <v>0</v>
      </c>
      <c r="E21" s="58"/>
    </row>
    <row r="22" ht="21.6" spans="1:5">
      <c r="A22" s="58"/>
      <c r="B22" s="58"/>
      <c r="C22" s="58" t="s">
        <v>33</v>
      </c>
      <c r="D22" s="59">
        <v>0</v>
      </c>
      <c r="E22" s="58"/>
    </row>
    <row r="23" spans="1:5">
      <c r="A23" s="58"/>
      <c r="B23" s="58"/>
      <c r="C23" s="58" t="s">
        <v>34</v>
      </c>
      <c r="D23" s="59">
        <v>540.758652</v>
      </c>
      <c r="E23" s="58"/>
    </row>
    <row r="24" spans="1:5">
      <c r="A24" s="58"/>
      <c r="B24" s="58"/>
      <c r="C24" s="58" t="s">
        <v>35</v>
      </c>
      <c r="D24" s="59">
        <v>0</v>
      </c>
      <c r="E24" s="58"/>
    </row>
    <row r="25" ht="21.6" spans="1:5">
      <c r="A25" s="58"/>
      <c r="B25" s="58"/>
      <c r="C25" s="58" t="s">
        <v>36</v>
      </c>
      <c r="D25" s="59">
        <v>0</v>
      </c>
      <c r="E25" s="58"/>
    </row>
    <row r="26" ht="21.6" spans="1:5">
      <c r="A26" s="58"/>
      <c r="B26" s="58"/>
      <c r="C26" s="58" t="s">
        <v>37</v>
      </c>
      <c r="D26" s="59">
        <v>0</v>
      </c>
      <c r="E26" s="58"/>
    </row>
    <row r="27" spans="1:5">
      <c r="A27" s="58"/>
      <c r="B27" s="58"/>
      <c r="C27" s="58" t="s">
        <v>38</v>
      </c>
      <c r="D27" s="59">
        <v>0</v>
      </c>
      <c r="E27" s="58"/>
    </row>
    <row r="28" spans="1:5">
      <c r="A28" s="58"/>
      <c r="B28" s="58"/>
      <c r="C28" s="58" t="s">
        <v>39</v>
      </c>
      <c r="D28" s="59">
        <v>0</v>
      </c>
      <c r="E28" s="58"/>
    </row>
    <row r="29" spans="1:5">
      <c r="A29" s="58"/>
      <c r="B29" s="58"/>
      <c r="C29" s="58" t="s">
        <v>40</v>
      </c>
      <c r="D29" s="59">
        <v>0</v>
      </c>
      <c r="E29" s="58"/>
    </row>
    <row r="30" spans="1:5">
      <c r="A30" s="58"/>
      <c r="B30" s="58"/>
      <c r="C30" s="58" t="s">
        <v>41</v>
      </c>
      <c r="D30" s="59">
        <v>0</v>
      </c>
      <c r="E30" s="58"/>
    </row>
    <row r="31" spans="1:5">
      <c r="A31" s="58" t="s">
        <v>132</v>
      </c>
      <c r="B31" s="58">
        <v>3465.97</v>
      </c>
      <c r="C31" s="58" t="s">
        <v>42</v>
      </c>
      <c r="D31" s="59">
        <v>0</v>
      </c>
      <c r="E31" s="58"/>
    </row>
    <row r="32" ht="21.6" spans="1:5">
      <c r="A32" s="58" t="s">
        <v>133</v>
      </c>
      <c r="B32" s="58"/>
      <c r="C32" s="58" t="s">
        <v>43</v>
      </c>
      <c r="D32" s="59">
        <v>0</v>
      </c>
      <c r="E32" s="58"/>
    </row>
    <row r="33" ht="21.6" spans="1:5">
      <c r="A33" s="58" t="s">
        <v>134</v>
      </c>
      <c r="B33" s="59"/>
      <c r="C33" s="61" t="s">
        <v>45</v>
      </c>
      <c r="D33" s="59">
        <v>12761.808004</v>
      </c>
      <c r="E33" s="58"/>
    </row>
    <row r="34" ht="21.6" spans="1:5">
      <c r="A34" s="61" t="s">
        <v>135</v>
      </c>
      <c r="B34" s="62"/>
      <c r="C34" s="58" t="s">
        <v>47</v>
      </c>
      <c r="D34" s="59"/>
      <c r="E34" s="58"/>
    </row>
    <row r="35" spans="1:5">
      <c r="A35" s="63" t="s">
        <v>136</v>
      </c>
      <c r="B35" s="59">
        <v>12761.718004</v>
      </c>
      <c r="C35" s="63" t="s">
        <v>137</v>
      </c>
      <c r="D35" s="59">
        <v>12761.808004</v>
      </c>
      <c r="E35" s="58"/>
    </row>
    <row r="36" spans="1:5">
      <c r="A36" s="64" t="s">
        <v>138</v>
      </c>
      <c r="B36" s="64"/>
      <c r="C36" s="64"/>
      <c r="D36" s="64"/>
      <c r="E36" s="54"/>
    </row>
  </sheetData>
  <mergeCells count="7">
    <mergeCell ref="A1:D1"/>
    <mergeCell ref="A2:C2"/>
    <mergeCell ref="D2:E2"/>
    <mergeCell ref="A3:B3"/>
    <mergeCell ref="C3:D3"/>
    <mergeCell ref="A36:D36"/>
    <mergeCell ref="E3:E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opLeftCell="A3" workbookViewId="0">
      <selection activeCell="L21" sqref="L21"/>
    </sheetView>
  </sheetViews>
  <sheetFormatPr defaultColWidth="9" defaultRowHeight="14.4"/>
  <cols>
    <col min="4" max="4" width="16.75" customWidth="1"/>
    <col min="5" max="5" width="12" customWidth="1"/>
    <col min="6" max="6" width="12.5" customWidth="1"/>
    <col min="7" max="7" width="13.1296296296296" customWidth="1"/>
    <col min="8" max="8" width="12.1296296296296" customWidth="1"/>
    <col min="9" max="9" width="15.8796296296296" customWidth="1"/>
  </cols>
  <sheetData>
    <row r="1" ht="19.2" spans="1:10">
      <c r="A1" s="42" t="s">
        <v>139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>
      <c r="A2" s="43"/>
      <c r="B2" s="44"/>
      <c r="C2" s="44"/>
      <c r="D2" s="45"/>
      <c r="E2" s="44"/>
      <c r="F2" s="44"/>
      <c r="G2" s="44"/>
      <c r="H2" s="44"/>
      <c r="I2" s="44"/>
      <c r="J2" s="51" t="s">
        <v>1</v>
      </c>
    </row>
    <row r="3" spans="1:10">
      <c r="A3" s="46" t="s">
        <v>52</v>
      </c>
      <c r="B3" s="46"/>
      <c r="C3" s="46"/>
      <c r="D3" s="46" t="s">
        <v>53</v>
      </c>
      <c r="E3" s="46" t="s">
        <v>54</v>
      </c>
      <c r="F3" s="46" t="s">
        <v>124</v>
      </c>
      <c r="G3" s="46" t="s">
        <v>125</v>
      </c>
      <c r="H3" s="46"/>
      <c r="I3" s="46"/>
      <c r="J3" s="46" t="s">
        <v>60</v>
      </c>
    </row>
    <row r="4" spans="1:10">
      <c r="A4" s="46" t="s">
        <v>61</v>
      </c>
      <c r="B4" s="46" t="s">
        <v>62</v>
      </c>
      <c r="C4" s="46" t="s">
        <v>63</v>
      </c>
      <c r="D4" s="46"/>
      <c r="E4" s="46"/>
      <c r="F4" s="46"/>
      <c r="G4" s="46" t="s">
        <v>140</v>
      </c>
      <c r="H4" s="46" t="s">
        <v>141</v>
      </c>
      <c r="I4" s="46" t="s">
        <v>142</v>
      </c>
      <c r="J4" s="46"/>
    </row>
    <row r="5" spans="1:10">
      <c r="A5" s="46"/>
      <c r="B5" s="46"/>
      <c r="C5" s="46"/>
      <c r="D5" s="47" t="s">
        <v>54</v>
      </c>
      <c r="E5" s="48">
        <v>9295.748004</v>
      </c>
      <c r="F5" s="48">
        <v>3568.123004</v>
      </c>
      <c r="G5" s="48">
        <v>5727.625</v>
      </c>
      <c r="H5" s="48">
        <v>5727.625</v>
      </c>
      <c r="I5" s="48">
        <v>0</v>
      </c>
      <c r="J5" s="48"/>
    </row>
    <row r="6" spans="1:10">
      <c r="A6" s="49" t="s">
        <v>112</v>
      </c>
      <c r="B6" s="49"/>
      <c r="C6" s="49"/>
      <c r="D6" s="50" t="s">
        <v>113</v>
      </c>
      <c r="E6" s="48">
        <v>270.379472</v>
      </c>
      <c r="F6" s="48">
        <v>270.379472</v>
      </c>
      <c r="G6" s="48">
        <v>0</v>
      </c>
      <c r="H6" s="48">
        <v>0</v>
      </c>
      <c r="I6" s="48">
        <v>0</v>
      </c>
      <c r="J6" s="48"/>
    </row>
    <row r="7" ht="21.6" spans="1:10">
      <c r="A7" s="49"/>
      <c r="B7" s="49" t="s">
        <v>114</v>
      </c>
      <c r="C7" s="49"/>
      <c r="D7" s="50" t="s">
        <v>115</v>
      </c>
      <c r="E7" s="48">
        <v>270.379472</v>
      </c>
      <c r="F7" s="48">
        <v>270.379472</v>
      </c>
      <c r="G7" s="48">
        <v>0</v>
      </c>
      <c r="H7" s="48">
        <v>0</v>
      </c>
      <c r="I7" s="48">
        <v>0</v>
      </c>
      <c r="J7" s="48"/>
    </row>
    <row r="8" ht="21.6" spans="1:10">
      <c r="A8" s="49"/>
      <c r="B8" s="49"/>
      <c r="C8" s="49" t="s">
        <v>116</v>
      </c>
      <c r="D8" s="50" t="s">
        <v>117</v>
      </c>
      <c r="E8" s="48">
        <v>270.379472</v>
      </c>
      <c r="F8" s="48">
        <v>270.379472</v>
      </c>
      <c r="G8" s="48">
        <v>0</v>
      </c>
      <c r="H8" s="48">
        <v>0</v>
      </c>
      <c r="I8" s="48">
        <v>0</v>
      </c>
      <c r="J8" s="48"/>
    </row>
    <row r="9" spans="1:10">
      <c r="A9" s="49" t="s">
        <v>96</v>
      </c>
      <c r="B9" s="49"/>
      <c r="C9" s="49"/>
      <c r="D9" s="50" t="s">
        <v>97</v>
      </c>
      <c r="E9" s="48">
        <v>189.007971</v>
      </c>
      <c r="F9" s="48">
        <v>189.007971</v>
      </c>
      <c r="G9" s="48">
        <v>0</v>
      </c>
      <c r="H9" s="48">
        <v>0</v>
      </c>
      <c r="I9" s="48">
        <v>0</v>
      </c>
      <c r="J9" s="48"/>
    </row>
    <row r="10" spans="1:10">
      <c r="A10" s="49"/>
      <c r="B10" s="49" t="s">
        <v>98</v>
      </c>
      <c r="C10" s="49"/>
      <c r="D10" s="50" t="s">
        <v>99</v>
      </c>
      <c r="E10" s="48">
        <v>189.007971</v>
      </c>
      <c r="F10" s="48">
        <v>189.007971</v>
      </c>
      <c r="G10" s="48">
        <v>0</v>
      </c>
      <c r="H10" s="48">
        <v>0</v>
      </c>
      <c r="I10" s="48">
        <v>0</v>
      </c>
      <c r="J10" s="48"/>
    </row>
    <row r="11" spans="1:10">
      <c r="A11" s="49"/>
      <c r="B11" s="49"/>
      <c r="C11" s="49" t="s">
        <v>102</v>
      </c>
      <c r="D11" s="50" t="s">
        <v>103</v>
      </c>
      <c r="E11" s="48">
        <v>120.215378</v>
      </c>
      <c r="F11" s="48">
        <v>120.215378</v>
      </c>
      <c r="G11" s="48">
        <v>0</v>
      </c>
      <c r="H11" s="48">
        <v>0</v>
      </c>
      <c r="I11" s="48">
        <v>0</v>
      </c>
      <c r="J11" s="48"/>
    </row>
    <row r="12" spans="1:10">
      <c r="A12" s="49"/>
      <c r="B12" s="49"/>
      <c r="C12" s="49" t="s">
        <v>100</v>
      </c>
      <c r="D12" s="50" t="s">
        <v>101</v>
      </c>
      <c r="E12" s="48">
        <v>68.792593</v>
      </c>
      <c r="F12" s="48">
        <v>68.792593</v>
      </c>
      <c r="G12" s="48">
        <v>0</v>
      </c>
      <c r="H12" s="48">
        <v>0</v>
      </c>
      <c r="I12" s="48">
        <v>0</v>
      </c>
      <c r="J12" s="48"/>
    </row>
    <row r="13" spans="1:10">
      <c r="A13" s="49" t="s">
        <v>64</v>
      </c>
      <c r="B13" s="49"/>
      <c r="C13" s="49"/>
      <c r="D13" s="50" t="s">
        <v>65</v>
      </c>
      <c r="E13" s="48">
        <v>8295.601909</v>
      </c>
      <c r="F13" s="48">
        <v>2567.976909</v>
      </c>
      <c r="G13" s="48">
        <v>5727.625</v>
      </c>
      <c r="H13" s="48">
        <v>5727.625</v>
      </c>
      <c r="I13" s="48">
        <v>0</v>
      </c>
      <c r="J13" s="48"/>
    </row>
    <row r="14" spans="1:10">
      <c r="A14" s="49"/>
      <c r="B14" s="49" t="s">
        <v>66</v>
      </c>
      <c r="C14" s="49"/>
      <c r="D14" s="50" t="s">
        <v>67</v>
      </c>
      <c r="E14" s="48">
        <v>8295.601909</v>
      </c>
      <c r="F14" s="48">
        <v>2567.9769</v>
      </c>
      <c r="G14" s="48">
        <v>5727.625</v>
      </c>
      <c r="H14" s="48">
        <v>5727.625</v>
      </c>
      <c r="I14" s="48">
        <v>0</v>
      </c>
      <c r="J14" s="48"/>
    </row>
    <row r="15" spans="1:10">
      <c r="A15" s="49"/>
      <c r="B15" s="49"/>
      <c r="C15" s="49" t="s">
        <v>68</v>
      </c>
      <c r="D15" s="50" t="s">
        <v>69</v>
      </c>
      <c r="E15" s="48">
        <v>152.1192</v>
      </c>
      <c r="F15" s="48">
        <v>152.1192</v>
      </c>
      <c r="G15" s="48">
        <v>0</v>
      </c>
      <c r="H15" s="48">
        <v>0</v>
      </c>
      <c r="I15" s="48">
        <v>0</v>
      </c>
      <c r="J15" s="48"/>
    </row>
    <row r="16" spans="1:11">
      <c r="A16" s="49"/>
      <c r="B16" s="49"/>
      <c r="C16" s="49" t="s">
        <v>70</v>
      </c>
      <c r="D16" s="50" t="s">
        <v>71</v>
      </c>
      <c r="E16" s="48">
        <v>2415.857709</v>
      </c>
      <c r="F16" s="48">
        <v>2415.857709</v>
      </c>
      <c r="G16" s="48">
        <v>0</v>
      </c>
      <c r="H16" s="48">
        <v>0</v>
      </c>
      <c r="I16" s="48">
        <v>0</v>
      </c>
      <c r="J16" s="48"/>
      <c r="K16" s="52"/>
    </row>
    <row r="17" spans="1:10">
      <c r="A17" s="49"/>
      <c r="B17" s="49"/>
      <c r="C17" s="49" t="s">
        <v>73</v>
      </c>
      <c r="D17" s="50" t="s">
        <v>74</v>
      </c>
      <c r="E17" s="48">
        <v>2354.04</v>
      </c>
      <c r="F17" s="48">
        <v>0</v>
      </c>
      <c r="G17" s="48">
        <v>2354.04</v>
      </c>
      <c r="H17" s="48">
        <v>2354.04</v>
      </c>
      <c r="I17" s="48">
        <v>0</v>
      </c>
      <c r="J17" s="48"/>
    </row>
    <row r="18" spans="1:10">
      <c r="A18" s="49"/>
      <c r="B18" s="49"/>
      <c r="C18" s="49" t="s">
        <v>77</v>
      </c>
      <c r="D18" s="50" t="s">
        <v>78</v>
      </c>
      <c r="E18" s="48">
        <v>157.77</v>
      </c>
      <c r="F18" s="48">
        <v>0</v>
      </c>
      <c r="G18" s="48">
        <v>157.77</v>
      </c>
      <c r="H18" s="48">
        <v>157.77</v>
      </c>
      <c r="I18" s="48">
        <v>0</v>
      </c>
      <c r="J18" s="48"/>
    </row>
    <row r="19" spans="1:10">
      <c r="A19" s="49"/>
      <c r="B19" s="49"/>
      <c r="C19" s="49" t="s">
        <v>83</v>
      </c>
      <c r="D19" s="50" t="s">
        <v>84</v>
      </c>
      <c r="E19" s="48">
        <v>85</v>
      </c>
      <c r="F19" s="48">
        <v>0</v>
      </c>
      <c r="G19" s="48">
        <v>85</v>
      </c>
      <c r="H19" s="48">
        <v>85</v>
      </c>
      <c r="I19" s="48">
        <v>0</v>
      </c>
      <c r="J19" s="48"/>
    </row>
    <row r="20" ht="21.6" spans="1:10">
      <c r="A20" s="49"/>
      <c r="B20" s="49"/>
      <c r="C20" s="49" t="s">
        <v>87</v>
      </c>
      <c r="D20" s="50" t="s">
        <v>88</v>
      </c>
      <c r="E20" s="48">
        <v>261</v>
      </c>
      <c r="F20" s="48">
        <v>0</v>
      </c>
      <c r="G20" s="48">
        <v>261</v>
      </c>
      <c r="H20" s="48">
        <v>261</v>
      </c>
      <c r="I20" s="48">
        <v>0</v>
      </c>
      <c r="J20" s="48"/>
    </row>
    <row r="21" spans="1:10">
      <c r="A21" s="49"/>
      <c r="B21" s="49"/>
      <c r="C21" s="49" t="s">
        <v>80</v>
      </c>
      <c r="D21" s="50" t="s">
        <v>81</v>
      </c>
      <c r="E21" s="48">
        <v>371.11</v>
      </c>
      <c r="F21" s="48">
        <v>0</v>
      </c>
      <c r="G21" s="48">
        <v>371.11</v>
      </c>
      <c r="H21" s="48">
        <v>371.11</v>
      </c>
      <c r="I21" s="48">
        <v>0</v>
      </c>
      <c r="J21" s="48"/>
    </row>
    <row r="22" spans="1:10">
      <c r="A22" s="49"/>
      <c r="B22" s="49"/>
      <c r="C22" s="49" t="s">
        <v>75</v>
      </c>
      <c r="D22" s="50" t="s">
        <v>76</v>
      </c>
      <c r="E22" s="48">
        <v>2498.705</v>
      </c>
      <c r="F22" s="48">
        <v>0</v>
      </c>
      <c r="G22" s="48">
        <v>2498.705</v>
      </c>
      <c r="H22" s="48">
        <v>2498.705</v>
      </c>
      <c r="I22" s="48">
        <v>0</v>
      </c>
      <c r="J22" s="48"/>
    </row>
    <row r="23" spans="1:10">
      <c r="A23" s="49" t="s">
        <v>104</v>
      </c>
      <c r="B23" s="49"/>
      <c r="C23" s="49"/>
      <c r="D23" s="50" t="s">
        <v>105</v>
      </c>
      <c r="E23" s="48">
        <v>540.758652</v>
      </c>
      <c r="F23" s="48">
        <v>540.758652</v>
      </c>
      <c r="G23" s="48">
        <v>0</v>
      </c>
      <c r="H23" s="48">
        <v>0</v>
      </c>
      <c r="I23" s="48">
        <v>0</v>
      </c>
      <c r="J23" s="48"/>
    </row>
    <row r="24" spans="1:10">
      <c r="A24" s="49"/>
      <c r="B24" s="49" t="s">
        <v>106</v>
      </c>
      <c r="C24" s="49"/>
      <c r="D24" s="50" t="s">
        <v>107</v>
      </c>
      <c r="E24" s="48">
        <v>540.758652</v>
      </c>
      <c r="F24" s="48">
        <v>540.758652</v>
      </c>
      <c r="G24" s="48">
        <v>0</v>
      </c>
      <c r="H24" s="48">
        <v>0</v>
      </c>
      <c r="I24" s="48">
        <v>0</v>
      </c>
      <c r="J24" s="48"/>
    </row>
    <row r="25" spans="1:10">
      <c r="A25" s="49"/>
      <c r="B25" s="49"/>
      <c r="C25" s="49" t="s">
        <v>108</v>
      </c>
      <c r="D25" s="50" t="s">
        <v>109</v>
      </c>
      <c r="E25" s="48">
        <v>244.658652</v>
      </c>
      <c r="F25" s="48">
        <v>244.658652</v>
      </c>
      <c r="G25" s="48">
        <v>0</v>
      </c>
      <c r="H25" s="48">
        <v>0</v>
      </c>
      <c r="I25" s="48">
        <v>0</v>
      </c>
      <c r="J25" s="48"/>
    </row>
    <row r="26" spans="1:10">
      <c r="A26" s="49"/>
      <c r="B26" s="49"/>
      <c r="C26" s="49" t="s">
        <v>110</v>
      </c>
      <c r="D26" s="50" t="s">
        <v>111</v>
      </c>
      <c r="E26" s="48">
        <v>296.1</v>
      </c>
      <c r="F26" s="48">
        <v>296.1</v>
      </c>
      <c r="G26" s="48">
        <v>0</v>
      </c>
      <c r="H26" s="48">
        <v>0</v>
      </c>
      <c r="I26" s="48">
        <v>0</v>
      </c>
      <c r="J26" s="48"/>
    </row>
  </sheetData>
  <mergeCells count="7">
    <mergeCell ref="A1:J1"/>
    <mergeCell ref="A3:C3"/>
    <mergeCell ref="G3:I3"/>
    <mergeCell ref="D3:D4"/>
    <mergeCell ref="E3:E4"/>
    <mergeCell ref="F3:F4"/>
    <mergeCell ref="J3:J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workbookViewId="0">
      <selection activeCell="H1" sqref="H$1:H$1048576"/>
    </sheetView>
  </sheetViews>
  <sheetFormatPr defaultColWidth="9" defaultRowHeight="14.4" outlineLevelCol="5"/>
  <cols>
    <col min="3" max="3" width="17" customWidth="1"/>
    <col min="4" max="4" width="16.3796296296296" customWidth="1"/>
    <col min="5" max="5" width="16.8796296296296" customWidth="1"/>
    <col min="6" max="6" width="23.25" customWidth="1"/>
  </cols>
  <sheetData>
    <row r="1" ht="17.4" spans="1:6">
      <c r="A1" s="31" t="s">
        <v>143</v>
      </c>
      <c r="B1" s="31"/>
      <c r="C1" s="31"/>
      <c r="D1" s="31"/>
      <c r="E1" s="31"/>
      <c r="F1" s="31"/>
    </row>
    <row r="2" spans="1:6">
      <c r="A2" s="32"/>
      <c r="B2" s="32"/>
      <c r="C2" s="33"/>
      <c r="D2" s="33"/>
      <c r="E2" s="33"/>
      <c r="F2" s="34" t="s">
        <v>1</v>
      </c>
    </row>
    <row r="3" ht="21.6" spans="1:6">
      <c r="A3" s="35" t="s">
        <v>144</v>
      </c>
      <c r="B3" s="35" t="s">
        <v>145</v>
      </c>
      <c r="C3" s="35" t="s">
        <v>146</v>
      </c>
      <c r="D3" s="35" t="s">
        <v>147</v>
      </c>
      <c r="E3" s="35" t="s">
        <v>148</v>
      </c>
      <c r="F3" s="35" t="s">
        <v>146</v>
      </c>
    </row>
    <row r="4" spans="1:6">
      <c r="A4" s="36"/>
      <c r="B4" s="37" t="s">
        <v>54</v>
      </c>
      <c r="C4" s="38">
        <v>3568.123004</v>
      </c>
      <c r="D4" s="39"/>
      <c r="E4" s="37" t="s">
        <v>54</v>
      </c>
      <c r="F4" s="38">
        <v>3568.123004</v>
      </c>
    </row>
    <row r="5" ht="21.6" spans="1:6">
      <c r="A5" s="36">
        <v>501</v>
      </c>
      <c r="B5" s="36" t="s">
        <v>149</v>
      </c>
      <c r="C5" s="38">
        <v>1328.104695</v>
      </c>
      <c r="D5" s="36">
        <v>301</v>
      </c>
      <c r="E5" s="36" t="s">
        <v>150</v>
      </c>
      <c r="F5" s="38">
        <v>1328.104695</v>
      </c>
    </row>
    <row r="6" spans="1:6">
      <c r="A6" s="36" t="s">
        <v>151</v>
      </c>
      <c r="B6" s="36" t="s">
        <v>152</v>
      </c>
      <c r="C6" s="38">
        <v>624.0586</v>
      </c>
      <c r="D6" s="36" t="s">
        <v>153</v>
      </c>
      <c r="E6" s="36" t="s">
        <v>154</v>
      </c>
      <c r="F6" s="38">
        <v>255.6763</v>
      </c>
    </row>
    <row r="7" spans="1:6">
      <c r="A7" s="36"/>
      <c r="B7" s="36"/>
      <c r="C7" s="38"/>
      <c r="D7" s="36" t="s">
        <v>155</v>
      </c>
      <c r="E7" s="36" t="s">
        <v>156</v>
      </c>
      <c r="F7" s="38">
        <v>327.444</v>
      </c>
    </row>
    <row r="8" spans="1:6">
      <c r="A8" s="36"/>
      <c r="B8" s="36"/>
      <c r="C8" s="38"/>
      <c r="D8" s="36" t="s">
        <v>157</v>
      </c>
      <c r="E8" s="36" t="s">
        <v>158</v>
      </c>
      <c r="F8" s="38">
        <v>40.9383</v>
      </c>
    </row>
    <row r="9" ht="21.6" spans="1:6">
      <c r="A9" s="36" t="s">
        <v>159</v>
      </c>
      <c r="B9" s="36" t="s">
        <v>160</v>
      </c>
      <c r="C9" s="38">
        <v>459.387443</v>
      </c>
      <c r="D9" s="36" t="s">
        <v>161</v>
      </c>
      <c r="E9" s="36" t="s">
        <v>162</v>
      </c>
      <c r="F9" s="38">
        <v>270.379472</v>
      </c>
    </row>
    <row r="10" ht="21.6" spans="1:6">
      <c r="A10" s="36"/>
      <c r="B10" s="36"/>
      <c r="C10" s="38"/>
      <c r="D10" s="36" t="s">
        <v>163</v>
      </c>
      <c r="E10" s="36" t="s">
        <v>164</v>
      </c>
      <c r="F10" s="38">
        <v>120.215378</v>
      </c>
    </row>
    <row r="11" spans="1:6">
      <c r="A11" s="36"/>
      <c r="B11" s="36"/>
      <c r="C11" s="38"/>
      <c r="D11" s="36" t="s">
        <v>165</v>
      </c>
      <c r="E11" s="36" t="s">
        <v>166</v>
      </c>
      <c r="F11" s="38">
        <v>67.668593</v>
      </c>
    </row>
    <row r="12" spans="1:6">
      <c r="A12" s="36"/>
      <c r="B12" s="36"/>
      <c r="C12" s="38"/>
      <c r="D12" s="36" t="s">
        <v>167</v>
      </c>
      <c r="E12" s="36" t="s">
        <v>168</v>
      </c>
      <c r="F12" s="38">
        <v>1.124</v>
      </c>
    </row>
    <row r="13" spans="1:6">
      <c r="A13" s="36" t="s">
        <v>169</v>
      </c>
      <c r="B13" s="36" t="s">
        <v>109</v>
      </c>
      <c r="C13" s="38">
        <v>244.658652</v>
      </c>
      <c r="D13" s="36" t="s">
        <v>170</v>
      </c>
      <c r="E13" s="36" t="s">
        <v>109</v>
      </c>
      <c r="F13" s="38">
        <v>244.658652</v>
      </c>
    </row>
    <row r="14" spans="1:6">
      <c r="A14" s="36" t="s">
        <v>171</v>
      </c>
      <c r="B14" s="36" t="s">
        <v>172</v>
      </c>
      <c r="C14" s="38">
        <v>0</v>
      </c>
      <c r="D14" s="36" t="s">
        <v>173</v>
      </c>
      <c r="E14" s="36" t="s">
        <v>174</v>
      </c>
      <c r="F14" s="38">
        <v>0</v>
      </c>
    </row>
    <row r="15" spans="1:6">
      <c r="A15" s="36"/>
      <c r="B15" s="36"/>
      <c r="C15" s="38"/>
      <c r="D15" s="36" t="s">
        <v>175</v>
      </c>
      <c r="E15" s="36" t="s">
        <v>176</v>
      </c>
      <c r="F15" s="38">
        <v>0</v>
      </c>
    </row>
    <row r="16" spans="1:6">
      <c r="A16" s="36"/>
      <c r="B16" s="36"/>
      <c r="C16" s="38"/>
      <c r="D16" s="36" t="s">
        <v>177</v>
      </c>
      <c r="E16" s="36" t="s">
        <v>172</v>
      </c>
      <c r="F16" s="38">
        <v>0</v>
      </c>
    </row>
    <row r="17" ht="21.6" spans="1:6">
      <c r="A17" s="36">
        <v>502</v>
      </c>
      <c r="B17" s="36" t="s">
        <v>178</v>
      </c>
      <c r="C17" s="38">
        <v>296.172407</v>
      </c>
      <c r="D17" s="36">
        <v>302</v>
      </c>
      <c r="E17" s="36" t="s">
        <v>179</v>
      </c>
      <c r="F17" s="38">
        <v>296.172407</v>
      </c>
    </row>
    <row r="18" spans="1:6">
      <c r="A18" s="36" t="s">
        <v>180</v>
      </c>
      <c r="B18" s="36" t="s">
        <v>181</v>
      </c>
      <c r="C18" s="38">
        <v>266.776895</v>
      </c>
      <c r="D18" s="36" t="s">
        <v>182</v>
      </c>
      <c r="E18" s="36" t="s">
        <v>183</v>
      </c>
      <c r="F18" s="38">
        <v>95.42</v>
      </c>
    </row>
    <row r="19" spans="1:6">
      <c r="A19" s="36"/>
      <c r="B19" s="36"/>
      <c r="C19" s="38"/>
      <c r="D19" s="36" t="s">
        <v>184</v>
      </c>
      <c r="E19" s="36" t="s">
        <v>185</v>
      </c>
      <c r="F19" s="38">
        <v>5</v>
      </c>
    </row>
    <row r="20" spans="1:6">
      <c r="A20" s="36"/>
      <c r="B20" s="36"/>
      <c r="C20" s="38"/>
      <c r="D20" s="36" t="s">
        <v>186</v>
      </c>
      <c r="E20" s="36" t="s">
        <v>187</v>
      </c>
      <c r="F20" s="38">
        <v>1</v>
      </c>
    </row>
    <row r="21" spans="1:6">
      <c r="A21" s="36"/>
      <c r="B21" s="36"/>
      <c r="C21" s="38"/>
      <c r="D21" s="36" t="s">
        <v>188</v>
      </c>
      <c r="E21" s="36" t="s">
        <v>189</v>
      </c>
      <c r="F21" s="38">
        <v>6</v>
      </c>
    </row>
    <row r="22" spans="1:6">
      <c r="A22" s="36"/>
      <c r="B22" s="36"/>
      <c r="C22" s="38"/>
      <c r="D22" s="36" t="s">
        <v>190</v>
      </c>
      <c r="E22" s="36" t="s">
        <v>191</v>
      </c>
      <c r="F22" s="38">
        <v>13</v>
      </c>
    </row>
    <row r="23" spans="1:6">
      <c r="A23" s="36"/>
      <c r="B23" s="36"/>
      <c r="C23" s="38"/>
      <c r="D23" s="36" t="s">
        <v>192</v>
      </c>
      <c r="E23" s="36" t="s">
        <v>193</v>
      </c>
      <c r="F23" s="38">
        <v>31.624</v>
      </c>
    </row>
    <row r="24" spans="1:6">
      <c r="A24" s="36"/>
      <c r="B24" s="36"/>
      <c r="C24" s="38"/>
      <c r="D24" s="36" t="s">
        <v>194</v>
      </c>
      <c r="E24" s="36" t="s">
        <v>195</v>
      </c>
      <c r="F24" s="38">
        <v>0</v>
      </c>
    </row>
    <row r="25" spans="1:6">
      <c r="A25" s="36"/>
      <c r="B25" s="36"/>
      <c r="C25" s="38"/>
      <c r="D25" s="36" t="s">
        <v>196</v>
      </c>
      <c r="E25" s="36" t="s">
        <v>197</v>
      </c>
      <c r="F25" s="38">
        <v>0</v>
      </c>
    </row>
    <row r="26" spans="1:6">
      <c r="A26" s="36"/>
      <c r="B26" s="36"/>
      <c r="C26" s="38"/>
      <c r="D26" s="36" t="s">
        <v>198</v>
      </c>
      <c r="E26" s="36" t="s">
        <v>199</v>
      </c>
      <c r="F26" s="38">
        <v>41.928</v>
      </c>
    </row>
    <row r="27" spans="1:6">
      <c r="A27" s="36"/>
      <c r="B27" s="36"/>
      <c r="C27" s="38"/>
      <c r="D27" s="36" t="s">
        <v>200</v>
      </c>
      <c r="E27" s="36" t="s">
        <v>201</v>
      </c>
      <c r="F27" s="38">
        <v>0</v>
      </c>
    </row>
    <row r="28" spans="1:6">
      <c r="A28" s="36"/>
      <c r="B28" s="36"/>
      <c r="C28" s="38"/>
      <c r="D28" s="36" t="s">
        <v>202</v>
      </c>
      <c r="E28" s="36" t="s">
        <v>203</v>
      </c>
      <c r="F28" s="38">
        <v>25.34816</v>
      </c>
    </row>
    <row r="29" spans="1:6">
      <c r="A29" s="36"/>
      <c r="B29" s="36"/>
      <c r="C29" s="38"/>
      <c r="D29" s="36" t="s">
        <v>204</v>
      </c>
      <c r="E29" s="36" t="s">
        <v>205</v>
      </c>
      <c r="F29" s="38">
        <v>38.654735</v>
      </c>
    </row>
    <row r="30" spans="1:6">
      <c r="A30" s="36"/>
      <c r="B30" s="36"/>
      <c r="C30" s="38"/>
      <c r="D30" s="36" t="s">
        <v>206</v>
      </c>
      <c r="E30" s="36" t="s">
        <v>207</v>
      </c>
      <c r="F30" s="38">
        <v>8.802</v>
      </c>
    </row>
    <row r="31" spans="1:6">
      <c r="A31" s="36"/>
      <c r="B31" s="36"/>
      <c r="C31" s="38"/>
      <c r="D31" s="36" t="s">
        <v>208</v>
      </c>
      <c r="E31" s="36" t="s">
        <v>209</v>
      </c>
      <c r="F31" s="38">
        <v>0</v>
      </c>
    </row>
    <row r="32" spans="1:6">
      <c r="A32" s="36" t="s">
        <v>210</v>
      </c>
      <c r="B32" s="36" t="s">
        <v>211</v>
      </c>
      <c r="C32" s="38">
        <v>0</v>
      </c>
      <c r="D32" s="36" t="s">
        <v>212</v>
      </c>
      <c r="E32" s="36" t="s">
        <v>211</v>
      </c>
      <c r="F32" s="38">
        <v>0</v>
      </c>
    </row>
    <row r="33" spans="1:6">
      <c r="A33" s="36" t="s">
        <v>213</v>
      </c>
      <c r="B33" s="36" t="s">
        <v>214</v>
      </c>
      <c r="C33" s="38">
        <v>18.895512</v>
      </c>
      <c r="D33" s="36" t="s">
        <v>215</v>
      </c>
      <c r="E33" s="36" t="s">
        <v>214</v>
      </c>
      <c r="F33" s="38">
        <v>18.895512</v>
      </c>
    </row>
    <row r="34" spans="1:6">
      <c r="A34" s="36" t="s">
        <v>216</v>
      </c>
      <c r="B34" s="36" t="s">
        <v>217</v>
      </c>
      <c r="C34" s="38">
        <v>0</v>
      </c>
      <c r="D34" s="36" t="s">
        <v>218</v>
      </c>
      <c r="E34" s="36" t="s">
        <v>219</v>
      </c>
      <c r="F34" s="38">
        <v>0</v>
      </c>
    </row>
    <row r="35" spans="1:6">
      <c r="A35" s="36"/>
      <c r="B35" s="36"/>
      <c r="C35" s="38"/>
      <c r="D35" s="36" t="s">
        <v>220</v>
      </c>
      <c r="E35" s="36" t="s">
        <v>221</v>
      </c>
      <c r="F35" s="38">
        <v>0</v>
      </c>
    </row>
    <row r="36" spans="1:6">
      <c r="A36" s="36"/>
      <c r="B36" s="36"/>
      <c r="C36" s="38"/>
      <c r="D36" s="36" t="s">
        <v>222</v>
      </c>
      <c r="E36" s="36" t="s">
        <v>223</v>
      </c>
      <c r="F36" s="38">
        <v>0</v>
      </c>
    </row>
    <row r="37" spans="1:6">
      <c r="A37" s="36" t="s">
        <v>224</v>
      </c>
      <c r="B37" s="36" t="s">
        <v>225</v>
      </c>
      <c r="C37" s="38">
        <v>3</v>
      </c>
      <c r="D37" s="36" t="s">
        <v>226</v>
      </c>
      <c r="E37" s="36" t="s">
        <v>227</v>
      </c>
      <c r="F37" s="38">
        <v>0</v>
      </c>
    </row>
    <row r="38" spans="1:6">
      <c r="A38" s="36"/>
      <c r="B38" s="36"/>
      <c r="C38" s="38"/>
      <c r="D38" s="36" t="s">
        <v>228</v>
      </c>
      <c r="E38" s="36" t="s">
        <v>225</v>
      </c>
      <c r="F38" s="38">
        <v>3</v>
      </c>
    </row>
    <row r="39" spans="1:6">
      <c r="A39" s="36" t="s">
        <v>229</v>
      </c>
      <c r="B39" s="40" t="s">
        <v>230</v>
      </c>
      <c r="C39" s="38">
        <v>4.5</v>
      </c>
      <c r="D39" s="36" t="s">
        <v>231</v>
      </c>
      <c r="E39" s="36" t="s">
        <v>230</v>
      </c>
      <c r="F39" s="38">
        <v>4.5</v>
      </c>
    </row>
    <row r="40" ht="21.6" spans="1:6">
      <c r="A40" s="36" t="s">
        <v>232</v>
      </c>
      <c r="B40" s="36" t="s">
        <v>233</v>
      </c>
      <c r="C40" s="38">
        <v>0</v>
      </c>
      <c r="D40" s="36" t="s">
        <v>234</v>
      </c>
      <c r="E40" s="36" t="s">
        <v>233</v>
      </c>
      <c r="F40" s="38">
        <v>0</v>
      </c>
    </row>
    <row r="41" ht="21.6" spans="1:6">
      <c r="A41" s="36" t="s">
        <v>235</v>
      </c>
      <c r="B41" s="36" t="s">
        <v>236</v>
      </c>
      <c r="C41" s="38">
        <v>0</v>
      </c>
      <c r="D41" s="36" t="s">
        <v>237</v>
      </c>
      <c r="E41" s="36" t="s">
        <v>236</v>
      </c>
      <c r="F41" s="38">
        <v>0</v>
      </c>
    </row>
    <row r="42" ht="21.6" spans="1:6">
      <c r="A42" s="36" t="s">
        <v>238</v>
      </c>
      <c r="B42" s="36" t="s">
        <v>239</v>
      </c>
      <c r="C42" s="38">
        <v>3</v>
      </c>
      <c r="D42" s="36" t="s">
        <v>240</v>
      </c>
      <c r="E42" s="36" t="s">
        <v>239</v>
      </c>
      <c r="F42" s="38">
        <v>3</v>
      </c>
    </row>
    <row r="43" ht="21.6" spans="1:6">
      <c r="A43" s="36" t="s">
        <v>241</v>
      </c>
      <c r="B43" s="36" t="s">
        <v>242</v>
      </c>
      <c r="C43" s="38">
        <v>0</v>
      </c>
      <c r="D43" s="36" t="s">
        <v>243</v>
      </c>
      <c r="E43" s="36" t="s">
        <v>242</v>
      </c>
      <c r="F43" s="38">
        <v>0</v>
      </c>
    </row>
    <row r="44" ht="21.6" spans="1:6">
      <c r="A44" s="36">
        <v>505</v>
      </c>
      <c r="B44" s="36" t="s">
        <v>244</v>
      </c>
      <c r="C44" s="38">
        <v>1713.766302</v>
      </c>
      <c r="D44" s="36"/>
      <c r="E44" s="36" t="s">
        <v>140</v>
      </c>
      <c r="F44" s="38">
        <v>1713.766302</v>
      </c>
    </row>
    <row r="45" spans="1:6">
      <c r="A45" s="36" t="s">
        <v>245</v>
      </c>
      <c r="B45" s="36" t="s">
        <v>150</v>
      </c>
      <c r="C45" s="38">
        <v>1713.766302</v>
      </c>
      <c r="D45" s="36">
        <v>301</v>
      </c>
      <c r="E45" s="36" t="s">
        <v>150</v>
      </c>
      <c r="F45" s="38">
        <v>1713.766302</v>
      </c>
    </row>
    <row r="46" spans="1:6">
      <c r="A46" s="36"/>
      <c r="B46" s="36"/>
      <c r="C46" s="38"/>
      <c r="D46" s="36" t="s">
        <v>153</v>
      </c>
      <c r="E46" s="36" t="s">
        <v>154</v>
      </c>
      <c r="F46" s="38">
        <v>897.8628</v>
      </c>
    </row>
    <row r="47" spans="1:6">
      <c r="A47" s="36"/>
      <c r="B47" s="36"/>
      <c r="C47" s="38"/>
      <c r="D47" s="36" t="s">
        <v>155</v>
      </c>
      <c r="E47" s="36" t="s">
        <v>156</v>
      </c>
      <c r="F47" s="38">
        <v>116.106</v>
      </c>
    </row>
    <row r="48" spans="1:6">
      <c r="A48" s="36"/>
      <c r="B48" s="36"/>
      <c r="C48" s="38"/>
      <c r="D48" s="36" t="s">
        <v>157</v>
      </c>
      <c r="E48" s="36" t="s">
        <v>158</v>
      </c>
      <c r="F48" s="38">
        <v>231.7118</v>
      </c>
    </row>
    <row r="49" spans="1:6">
      <c r="A49" s="36"/>
      <c r="B49" s="36"/>
      <c r="C49" s="38"/>
      <c r="D49" s="36" t="s">
        <v>246</v>
      </c>
      <c r="E49" s="40" t="s">
        <v>247</v>
      </c>
      <c r="F49" s="38">
        <v>450.1068</v>
      </c>
    </row>
    <row r="50" ht="21.6" spans="1:6">
      <c r="A50" s="36"/>
      <c r="B50" s="36"/>
      <c r="C50" s="38"/>
      <c r="D50" s="36" t="s">
        <v>161</v>
      </c>
      <c r="E50" s="36" t="s">
        <v>162</v>
      </c>
      <c r="F50" s="38">
        <v>0</v>
      </c>
    </row>
    <row r="51" ht="21.6" spans="1:6">
      <c r="A51" s="36"/>
      <c r="B51" s="36"/>
      <c r="C51" s="38"/>
      <c r="D51" s="36" t="s">
        <v>163</v>
      </c>
      <c r="E51" s="36" t="s">
        <v>164</v>
      </c>
      <c r="F51" s="38">
        <v>0</v>
      </c>
    </row>
    <row r="52" spans="1:6">
      <c r="A52" s="36"/>
      <c r="B52" s="36"/>
      <c r="C52" s="38"/>
      <c r="D52" s="36" t="s">
        <v>165</v>
      </c>
      <c r="E52" s="36" t="s">
        <v>166</v>
      </c>
      <c r="F52" s="38">
        <v>0</v>
      </c>
    </row>
    <row r="53" spans="1:6">
      <c r="A53" s="36"/>
      <c r="B53" s="36"/>
      <c r="C53" s="38"/>
      <c r="D53" s="36" t="s">
        <v>167</v>
      </c>
      <c r="E53" s="36" t="s">
        <v>168</v>
      </c>
      <c r="F53" s="38">
        <v>17.978902</v>
      </c>
    </row>
    <row r="54" spans="1:6">
      <c r="A54" s="36"/>
      <c r="B54" s="36"/>
      <c r="C54" s="38"/>
      <c r="D54" s="36" t="s">
        <v>170</v>
      </c>
      <c r="E54" s="36" t="s">
        <v>109</v>
      </c>
      <c r="F54" s="38">
        <v>0</v>
      </c>
    </row>
    <row r="55" spans="1:6">
      <c r="A55" s="36"/>
      <c r="B55" s="36"/>
      <c r="C55" s="38"/>
      <c r="D55" s="36" t="s">
        <v>177</v>
      </c>
      <c r="E55" s="36" t="s">
        <v>172</v>
      </c>
      <c r="F55" s="38">
        <v>0</v>
      </c>
    </row>
    <row r="56" spans="1:6">
      <c r="A56" s="36" t="s">
        <v>248</v>
      </c>
      <c r="B56" s="36" t="s">
        <v>179</v>
      </c>
      <c r="C56" s="38">
        <v>0</v>
      </c>
      <c r="D56" s="36">
        <v>302</v>
      </c>
      <c r="E56" s="36" t="s">
        <v>179</v>
      </c>
      <c r="F56" s="38">
        <v>0</v>
      </c>
    </row>
    <row r="57" spans="1:6">
      <c r="A57" s="36"/>
      <c r="B57" s="36"/>
      <c r="C57" s="38"/>
      <c r="D57" s="36" t="s">
        <v>182</v>
      </c>
      <c r="E57" s="36" t="s">
        <v>183</v>
      </c>
      <c r="F57" s="38">
        <v>0</v>
      </c>
    </row>
    <row r="58" spans="1:6">
      <c r="A58" s="36"/>
      <c r="B58" s="36"/>
      <c r="C58" s="38"/>
      <c r="D58" s="36" t="s">
        <v>184</v>
      </c>
      <c r="E58" s="36" t="s">
        <v>185</v>
      </c>
      <c r="F58" s="38">
        <v>0</v>
      </c>
    </row>
    <row r="59" spans="1:6">
      <c r="A59" s="36"/>
      <c r="B59" s="36"/>
      <c r="C59" s="38"/>
      <c r="D59" s="36" t="s">
        <v>186</v>
      </c>
      <c r="E59" s="36" t="s">
        <v>187</v>
      </c>
      <c r="F59" s="38">
        <v>0</v>
      </c>
    </row>
    <row r="60" spans="1:6">
      <c r="A60" s="36"/>
      <c r="B60" s="36"/>
      <c r="C60" s="38"/>
      <c r="D60" s="36" t="s">
        <v>188</v>
      </c>
      <c r="E60" s="36" t="s">
        <v>189</v>
      </c>
      <c r="F60" s="38">
        <v>0</v>
      </c>
    </row>
    <row r="61" spans="1:6">
      <c r="A61" s="36"/>
      <c r="B61" s="36"/>
      <c r="C61" s="38"/>
      <c r="D61" s="36" t="s">
        <v>190</v>
      </c>
      <c r="E61" s="36" t="s">
        <v>191</v>
      </c>
      <c r="F61" s="38">
        <v>0</v>
      </c>
    </row>
    <row r="62" spans="1:6">
      <c r="A62" s="36"/>
      <c r="B62" s="36"/>
      <c r="C62" s="38"/>
      <c r="D62" s="36" t="s">
        <v>192</v>
      </c>
      <c r="E62" s="36" t="s">
        <v>193</v>
      </c>
      <c r="F62" s="38">
        <v>0</v>
      </c>
    </row>
    <row r="63" spans="1:6">
      <c r="A63" s="36"/>
      <c r="B63" s="36"/>
      <c r="C63" s="38"/>
      <c r="D63" s="36" t="s">
        <v>194</v>
      </c>
      <c r="E63" s="36" t="s">
        <v>195</v>
      </c>
      <c r="F63" s="38">
        <v>0</v>
      </c>
    </row>
    <row r="64" spans="1:6">
      <c r="A64" s="36"/>
      <c r="B64" s="36"/>
      <c r="C64" s="38"/>
      <c r="D64" s="36" t="s">
        <v>196</v>
      </c>
      <c r="E64" s="36" t="s">
        <v>197</v>
      </c>
      <c r="F64" s="38">
        <v>0</v>
      </c>
    </row>
    <row r="65" spans="1:6">
      <c r="A65" s="36"/>
      <c r="B65" s="36"/>
      <c r="C65" s="38"/>
      <c r="D65" s="36" t="s">
        <v>198</v>
      </c>
      <c r="E65" s="36" t="s">
        <v>199</v>
      </c>
      <c r="F65" s="38">
        <v>0</v>
      </c>
    </row>
    <row r="66" spans="1:6">
      <c r="A66" s="36"/>
      <c r="B66" s="36"/>
      <c r="C66" s="38"/>
      <c r="D66" s="36" t="s">
        <v>240</v>
      </c>
      <c r="E66" s="36" t="s">
        <v>239</v>
      </c>
      <c r="F66" s="38">
        <v>0</v>
      </c>
    </row>
    <row r="67" spans="1:6">
      <c r="A67" s="36"/>
      <c r="B67" s="36"/>
      <c r="C67" s="38"/>
      <c r="D67" s="36" t="s">
        <v>200</v>
      </c>
      <c r="E67" s="36" t="s">
        <v>201</v>
      </c>
      <c r="F67" s="38">
        <v>0</v>
      </c>
    </row>
    <row r="68" spans="1:6">
      <c r="A68" s="36"/>
      <c r="B68" s="36"/>
      <c r="C68" s="38"/>
      <c r="D68" s="36" t="s">
        <v>212</v>
      </c>
      <c r="E68" s="36" t="s">
        <v>211</v>
      </c>
      <c r="F68" s="38">
        <v>0</v>
      </c>
    </row>
    <row r="69" spans="1:6">
      <c r="A69" s="36"/>
      <c r="B69" s="36"/>
      <c r="C69" s="38"/>
      <c r="D69" s="36" t="s">
        <v>215</v>
      </c>
      <c r="E69" s="36" t="s">
        <v>214</v>
      </c>
      <c r="F69" s="38">
        <v>0</v>
      </c>
    </row>
    <row r="70" spans="1:6">
      <c r="A70" s="36"/>
      <c r="B70" s="36"/>
      <c r="C70" s="38"/>
      <c r="D70" s="36" t="s">
        <v>231</v>
      </c>
      <c r="E70" s="36" t="s">
        <v>230</v>
      </c>
      <c r="F70" s="38">
        <v>0</v>
      </c>
    </row>
    <row r="71" spans="1:6">
      <c r="A71" s="36"/>
      <c r="B71" s="36"/>
      <c r="C71" s="38"/>
      <c r="D71" s="36" t="s">
        <v>218</v>
      </c>
      <c r="E71" s="36" t="s">
        <v>219</v>
      </c>
      <c r="F71" s="38">
        <v>0</v>
      </c>
    </row>
    <row r="72" spans="1:6">
      <c r="A72" s="36"/>
      <c r="B72" s="36"/>
      <c r="C72" s="38"/>
      <c r="D72" s="36" t="s">
        <v>220</v>
      </c>
      <c r="E72" s="36" t="s">
        <v>221</v>
      </c>
      <c r="F72" s="38">
        <v>0</v>
      </c>
    </row>
    <row r="73" spans="1:6">
      <c r="A73" s="36"/>
      <c r="B73" s="36"/>
      <c r="C73" s="38"/>
      <c r="D73" s="36" t="s">
        <v>226</v>
      </c>
      <c r="E73" s="36" t="s">
        <v>227</v>
      </c>
      <c r="F73" s="38">
        <v>0</v>
      </c>
    </row>
    <row r="74" spans="1:6">
      <c r="A74" s="36"/>
      <c r="B74" s="36"/>
      <c r="C74" s="38"/>
      <c r="D74" s="36" t="s">
        <v>228</v>
      </c>
      <c r="E74" s="36" t="s">
        <v>225</v>
      </c>
      <c r="F74" s="38">
        <v>0</v>
      </c>
    </row>
    <row r="75" spans="1:6">
      <c r="A75" s="36"/>
      <c r="B75" s="36"/>
      <c r="C75" s="38"/>
      <c r="D75" s="36" t="s">
        <v>202</v>
      </c>
      <c r="E75" s="36" t="s">
        <v>203</v>
      </c>
      <c r="F75" s="38">
        <v>0</v>
      </c>
    </row>
    <row r="76" spans="1:6">
      <c r="A76" s="36"/>
      <c r="B76" s="36"/>
      <c r="C76" s="38"/>
      <c r="D76" s="36" t="s">
        <v>204</v>
      </c>
      <c r="E76" s="36" t="s">
        <v>205</v>
      </c>
      <c r="F76" s="38">
        <v>0</v>
      </c>
    </row>
    <row r="77" spans="1:6">
      <c r="A77" s="36"/>
      <c r="B77" s="36"/>
      <c r="C77" s="38"/>
      <c r="D77" s="36" t="s">
        <v>237</v>
      </c>
      <c r="E77" s="36" t="s">
        <v>236</v>
      </c>
      <c r="F77" s="38">
        <v>0</v>
      </c>
    </row>
    <row r="78" spans="1:6">
      <c r="A78" s="36"/>
      <c r="B78" s="36"/>
      <c r="C78" s="38"/>
      <c r="D78" s="36" t="s">
        <v>206</v>
      </c>
      <c r="E78" s="36" t="s">
        <v>207</v>
      </c>
      <c r="F78" s="38">
        <v>0</v>
      </c>
    </row>
    <row r="79" spans="1:6">
      <c r="A79" s="36"/>
      <c r="B79" s="36"/>
      <c r="C79" s="38"/>
      <c r="D79" s="36" t="s">
        <v>208</v>
      </c>
      <c r="E79" s="36" t="s">
        <v>209</v>
      </c>
      <c r="F79" s="38">
        <v>0</v>
      </c>
    </row>
    <row r="80" spans="1:6">
      <c r="A80" s="36"/>
      <c r="B80" s="36"/>
      <c r="C80" s="38"/>
      <c r="D80" s="36" t="s">
        <v>243</v>
      </c>
      <c r="E80" s="36" t="s">
        <v>242</v>
      </c>
      <c r="F80" s="38">
        <v>0</v>
      </c>
    </row>
    <row r="81" ht="21.6" spans="1:6">
      <c r="A81" s="36">
        <v>509</v>
      </c>
      <c r="B81" s="36" t="s">
        <v>249</v>
      </c>
      <c r="C81" s="38">
        <v>230.0796</v>
      </c>
      <c r="D81" s="36">
        <v>303</v>
      </c>
      <c r="E81" s="36" t="s">
        <v>249</v>
      </c>
      <c r="F81" s="38">
        <v>230.0796</v>
      </c>
    </row>
    <row r="82" ht="21.6" spans="1:6">
      <c r="A82" s="36" t="s">
        <v>250</v>
      </c>
      <c r="B82" s="36" t="s">
        <v>251</v>
      </c>
      <c r="C82" s="38">
        <v>43.9512</v>
      </c>
      <c r="D82" s="36" t="s">
        <v>252</v>
      </c>
      <c r="E82" s="36" t="s">
        <v>253</v>
      </c>
      <c r="F82" s="38">
        <v>43.9512</v>
      </c>
    </row>
    <row r="83" spans="1:6">
      <c r="A83" s="36" t="s">
        <v>254</v>
      </c>
      <c r="B83" s="36" t="s">
        <v>255</v>
      </c>
      <c r="C83" s="38">
        <v>186.1284</v>
      </c>
      <c r="D83" s="36" t="s">
        <v>256</v>
      </c>
      <c r="E83" s="36" t="s">
        <v>257</v>
      </c>
      <c r="F83" s="38">
        <v>0</v>
      </c>
    </row>
    <row r="84" spans="1:6">
      <c r="A84" s="36"/>
      <c r="B84" s="36"/>
      <c r="C84" s="38"/>
      <c r="D84" s="36" t="s">
        <v>258</v>
      </c>
      <c r="E84" s="36" t="s">
        <v>259</v>
      </c>
      <c r="F84" s="38">
        <v>186.1284</v>
      </c>
    </row>
    <row r="90" spans="3:3">
      <c r="C90" s="41"/>
    </row>
  </sheetData>
  <mergeCells count="28">
    <mergeCell ref="A1:F1"/>
    <mergeCell ref="A6:A8"/>
    <mergeCell ref="A9:A12"/>
    <mergeCell ref="A14:A16"/>
    <mergeCell ref="A18:A31"/>
    <mergeCell ref="A34:A36"/>
    <mergeCell ref="A37:A38"/>
    <mergeCell ref="A45:A55"/>
    <mergeCell ref="A56:A80"/>
    <mergeCell ref="A83:A84"/>
    <mergeCell ref="B6:B8"/>
    <mergeCell ref="B9:B12"/>
    <mergeCell ref="B14:B16"/>
    <mergeCell ref="B18:B31"/>
    <mergeCell ref="B34:B36"/>
    <mergeCell ref="B37:B38"/>
    <mergeCell ref="B45:B55"/>
    <mergeCell ref="B56:B80"/>
    <mergeCell ref="B83:B84"/>
    <mergeCell ref="C6:C8"/>
    <mergeCell ref="C9:C12"/>
    <mergeCell ref="C14:C16"/>
    <mergeCell ref="C18:C31"/>
    <mergeCell ref="C34:C36"/>
    <mergeCell ref="C37:C38"/>
    <mergeCell ref="C45:C55"/>
    <mergeCell ref="C56:C80"/>
    <mergeCell ref="C83:C8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19" sqref="G19"/>
    </sheetView>
  </sheetViews>
  <sheetFormatPr defaultColWidth="9" defaultRowHeight="14.4" outlineLevelCol="6"/>
  <cols>
    <col min="4" max="4" width="13.1296296296296" customWidth="1"/>
    <col min="5" max="5" width="13.25" customWidth="1"/>
    <col min="7" max="7" width="19.6296296296296" customWidth="1"/>
  </cols>
  <sheetData>
    <row r="1" spans="1:7">
      <c r="A1" s="18" t="s">
        <v>260</v>
      </c>
      <c r="B1" s="18"/>
      <c r="C1" s="18"/>
      <c r="D1" s="18"/>
      <c r="E1" s="18"/>
      <c r="F1" s="18"/>
      <c r="G1" s="18"/>
    </row>
    <row r="2" ht="17.4" spans="1:7">
      <c r="A2" s="19" t="s">
        <v>261</v>
      </c>
      <c r="B2" s="19"/>
      <c r="C2" s="19"/>
      <c r="D2" s="19"/>
      <c r="E2" s="19"/>
      <c r="F2" s="19"/>
      <c r="G2" s="19"/>
    </row>
    <row r="3" ht="17.4" spans="1:7">
      <c r="A3" s="19"/>
      <c r="B3" s="20"/>
      <c r="C3" s="20"/>
      <c r="D3" s="20"/>
      <c r="E3" s="20"/>
      <c r="F3" s="20"/>
      <c r="G3" s="21" t="s">
        <v>1</v>
      </c>
    </row>
    <row r="4" ht="64.8" spans="1:7">
      <c r="A4" s="22" t="s">
        <v>127</v>
      </c>
      <c r="B4" s="23" t="s">
        <v>262</v>
      </c>
      <c r="C4" s="24" t="s">
        <v>263</v>
      </c>
      <c r="D4" s="24" t="s">
        <v>264</v>
      </c>
      <c r="E4" s="24" t="s">
        <v>265</v>
      </c>
      <c r="F4" s="24" t="s">
        <v>266</v>
      </c>
      <c r="G4" s="24" t="s">
        <v>60</v>
      </c>
    </row>
    <row r="5" spans="1:7">
      <c r="A5" s="25" t="s">
        <v>54</v>
      </c>
      <c r="B5" s="26"/>
      <c r="C5" s="26"/>
      <c r="D5" s="27">
        <v>0</v>
      </c>
      <c r="E5" s="28" t="s">
        <v>267</v>
      </c>
      <c r="F5" s="27"/>
      <c r="G5" s="28"/>
    </row>
    <row r="6" ht="32.4" spans="1:7">
      <c r="A6" s="28" t="s">
        <v>268</v>
      </c>
      <c r="B6" s="26"/>
      <c r="C6" s="26"/>
      <c r="D6" s="27">
        <v>0</v>
      </c>
      <c r="E6" s="28" t="s">
        <v>267</v>
      </c>
      <c r="F6" s="27"/>
      <c r="G6" s="29" t="s">
        <v>269</v>
      </c>
    </row>
    <row r="7" ht="21.6" spans="1:7">
      <c r="A7" s="28" t="s">
        <v>270</v>
      </c>
      <c r="B7" s="26">
        <v>4.2</v>
      </c>
      <c r="C7" s="26">
        <v>4.5</v>
      </c>
      <c r="D7" s="27">
        <v>0.071</v>
      </c>
      <c r="E7" s="28" t="s">
        <v>271</v>
      </c>
      <c r="F7" s="27">
        <v>0.0005</v>
      </c>
      <c r="G7" s="28"/>
    </row>
    <row r="8" ht="32.4" spans="1:7">
      <c r="A8" s="28" t="s">
        <v>272</v>
      </c>
      <c r="B8" s="26"/>
      <c r="C8" s="26"/>
      <c r="D8" s="27">
        <v>0</v>
      </c>
      <c r="E8" s="28" t="s">
        <v>267</v>
      </c>
      <c r="F8" s="27"/>
      <c r="G8" s="29"/>
    </row>
    <row r="9" ht="32.4" spans="1:7">
      <c r="A9" s="28" t="s">
        <v>273</v>
      </c>
      <c r="B9" s="26"/>
      <c r="C9" s="26"/>
      <c r="D9" s="27">
        <v>0</v>
      </c>
      <c r="E9" s="28" t="s">
        <v>267</v>
      </c>
      <c r="F9" s="27"/>
      <c r="G9" s="28"/>
    </row>
    <row r="10" ht="32.4" spans="1:7">
      <c r="A10" s="28" t="s">
        <v>274</v>
      </c>
      <c r="B10" s="26"/>
      <c r="C10" s="26"/>
      <c r="D10" s="27">
        <v>0</v>
      </c>
      <c r="E10" s="28" t="s">
        <v>267</v>
      </c>
      <c r="F10" s="27"/>
      <c r="G10" s="28"/>
    </row>
    <row r="11" spans="1:7">
      <c r="A11" s="18" t="s">
        <v>275</v>
      </c>
      <c r="B11" s="18"/>
      <c r="C11" s="18"/>
      <c r="D11" s="18"/>
      <c r="E11" s="18"/>
      <c r="F11" s="18"/>
      <c r="G11" s="18"/>
    </row>
    <row r="12" spans="1:7">
      <c r="A12" s="18"/>
      <c r="B12" s="18"/>
      <c r="C12" s="18"/>
      <c r="D12" s="18"/>
      <c r="E12" s="18"/>
      <c r="F12" s="18"/>
      <c r="G12" s="18"/>
    </row>
    <row r="14" spans="1:7">
      <c r="A14" s="30"/>
      <c r="B14" s="18"/>
      <c r="C14" s="18"/>
      <c r="D14" s="18"/>
      <c r="E14" s="18"/>
      <c r="F14" s="18"/>
      <c r="G14" s="18"/>
    </row>
    <row r="16" spans="1:7">
      <c r="A16" s="18"/>
      <c r="B16" s="18"/>
      <c r="C16" s="18"/>
      <c r="D16" s="18"/>
      <c r="E16" s="18"/>
      <c r="F16" s="18"/>
      <c r="G16" s="18"/>
    </row>
  </sheetData>
  <mergeCells count="1">
    <mergeCell ref="A2:G2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16" workbookViewId="0">
      <selection activeCell="G1" sqref="G$1:H$1048576"/>
    </sheetView>
  </sheetViews>
  <sheetFormatPr defaultColWidth="9" defaultRowHeight="14.4" outlineLevelCol="4"/>
  <cols>
    <col min="2" max="2" width="12" customWidth="1"/>
    <col min="3" max="3" width="10.8796296296296" customWidth="1"/>
  </cols>
  <sheetData>
    <row r="1" spans="1:5">
      <c r="A1" s="1" t="s">
        <v>276</v>
      </c>
      <c r="B1" s="1"/>
      <c r="C1" s="1"/>
      <c r="D1" s="1"/>
      <c r="E1" s="1"/>
    </row>
    <row r="2" ht="17.4" spans="1:5">
      <c r="A2" s="12" t="s">
        <v>277</v>
      </c>
      <c r="B2" s="12"/>
      <c r="C2" s="12"/>
      <c r="D2" s="12"/>
      <c r="E2" s="1"/>
    </row>
    <row r="3" spans="1:5">
      <c r="A3" s="1"/>
      <c r="B3" s="1"/>
      <c r="C3" s="1"/>
      <c r="D3" s="3" t="s">
        <v>1</v>
      </c>
      <c r="E3" s="1"/>
    </row>
    <row r="4" spans="1:5">
      <c r="A4" s="4" t="s">
        <v>278</v>
      </c>
      <c r="B4" s="4" t="s">
        <v>279</v>
      </c>
      <c r="C4" s="4" t="s">
        <v>146</v>
      </c>
      <c r="D4" s="4" t="s">
        <v>60</v>
      </c>
      <c r="E4" s="1"/>
    </row>
    <row r="5" spans="1:5">
      <c r="A5" s="4" t="s">
        <v>280</v>
      </c>
      <c r="B5" s="13" t="s">
        <v>183</v>
      </c>
      <c r="C5" s="14">
        <v>95.42</v>
      </c>
      <c r="D5" s="13"/>
      <c r="E5" s="1"/>
    </row>
    <row r="6" spans="1:5">
      <c r="A6" s="4" t="s">
        <v>281</v>
      </c>
      <c r="B6" s="13" t="s">
        <v>185</v>
      </c>
      <c r="C6" s="14">
        <v>5</v>
      </c>
      <c r="D6" s="13"/>
      <c r="E6" s="1"/>
    </row>
    <row r="7" spans="1:5">
      <c r="A7" s="4">
        <v>30204</v>
      </c>
      <c r="B7" s="13" t="s">
        <v>187</v>
      </c>
      <c r="C7" s="14">
        <v>1</v>
      </c>
      <c r="D7" s="13"/>
      <c r="E7" s="1"/>
    </row>
    <row r="8" spans="1:5">
      <c r="A8" s="4" t="s">
        <v>282</v>
      </c>
      <c r="B8" s="13" t="s">
        <v>189</v>
      </c>
      <c r="C8" s="14">
        <v>6</v>
      </c>
      <c r="D8" s="13"/>
      <c r="E8" s="1"/>
    </row>
    <row r="9" spans="1:5">
      <c r="A9" s="4" t="s">
        <v>283</v>
      </c>
      <c r="B9" s="13" t="s">
        <v>191</v>
      </c>
      <c r="C9" s="14">
        <v>13</v>
      </c>
      <c r="D9" s="13"/>
      <c r="E9" s="1"/>
    </row>
    <row r="10" spans="1:5">
      <c r="A10" s="4" t="s">
        <v>284</v>
      </c>
      <c r="B10" s="13" t="s">
        <v>193</v>
      </c>
      <c r="C10" s="14">
        <v>31.624</v>
      </c>
      <c r="D10" s="13"/>
      <c r="E10" s="1"/>
    </row>
    <row r="11" spans="1:5">
      <c r="A11" s="4" t="s">
        <v>285</v>
      </c>
      <c r="B11" s="13" t="s">
        <v>195</v>
      </c>
      <c r="C11" s="14"/>
      <c r="D11" s="13"/>
      <c r="E11" s="1"/>
    </row>
    <row r="12" spans="1:5">
      <c r="A12" s="4" t="s">
        <v>286</v>
      </c>
      <c r="B12" s="13" t="s">
        <v>197</v>
      </c>
      <c r="C12" s="14"/>
      <c r="D12" s="13"/>
      <c r="E12" s="1"/>
    </row>
    <row r="13" spans="1:5">
      <c r="A13" s="4" t="s">
        <v>287</v>
      </c>
      <c r="B13" s="13" t="s">
        <v>199</v>
      </c>
      <c r="C13" s="14">
        <v>41.928</v>
      </c>
      <c r="D13" s="13"/>
      <c r="E13" s="1"/>
    </row>
    <row r="14" spans="1:5">
      <c r="A14" s="4" t="s">
        <v>288</v>
      </c>
      <c r="B14" s="13" t="s">
        <v>205</v>
      </c>
      <c r="C14" s="14">
        <v>38.654735</v>
      </c>
      <c r="D14" s="13"/>
      <c r="E14" s="1"/>
    </row>
    <row r="15" spans="1:5">
      <c r="A15" s="4" t="s">
        <v>289</v>
      </c>
      <c r="B15" s="13" t="s">
        <v>203</v>
      </c>
      <c r="C15" s="14">
        <v>25.34816</v>
      </c>
      <c r="D15" s="13"/>
      <c r="E15" s="1"/>
    </row>
    <row r="16" spans="1:5">
      <c r="A16" s="4" t="s">
        <v>290</v>
      </c>
      <c r="B16" s="13" t="s">
        <v>214</v>
      </c>
      <c r="C16" s="14">
        <v>18.895512</v>
      </c>
      <c r="D16" s="13"/>
      <c r="E16" s="1"/>
    </row>
    <row r="17" spans="1:5">
      <c r="A17" s="4" t="s">
        <v>291</v>
      </c>
      <c r="B17" s="13" t="s">
        <v>227</v>
      </c>
      <c r="C17" s="14"/>
      <c r="D17" s="13"/>
      <c r="E17" s="1"/>
    </row>
    <row r="18" spans="1:5">
      <c r="A18" s="4" t="s">
        <v>292</v>
      </c>
      <c r="B18" s="13" t="s">
        <v>230</v>
      </c>
      <c r="C18" s="14">
        <v>4.5</v>
      </c>
      <c r="D18" s="13"/>
      <c r="E18" s="1"/>
    </row>
    <row r="19" spans="1:5">
      <c r="A19" s="4" t="s">
        <v>293</v>
      </c>
      <c r="B19" s="13" t="s">
        <v>294</v>
      </c>
      <c r="C19" s="14">
        <v>3</v>
      </c>
      <c r="D19" s="13"/>
      <c r="E19" s="1"/>
    </row>
    <row r="20" spans="1:5">
      <c r="A20" s="4">
        <v>30227</v>
      </c>
      <c r="B20" s="13" t="s">
        <v>225</v>
      </c>
      <c r="C20" s="14">
        <v>3</v>
      </c>
      <c r="D20" s="13"/>
      <c r="E20" s="1"/>
    </row>
    <row r="21" spans="1:5">
      <c r="A21" s="4">
        <v>30239</v>
      </c>
      <c r="B21" s="13" t="s">
        <v>207</v>
      </c>
      <c r="C21" s="14">
        <v>8.802</v>
      </c>
      <c r="D21" s="13"/>
      <c r="E21" s="1"/>
    </row>
    <row r="22" ht="21.6" spans="1:5">
      <c r="A22" s="4" t="s">
        <v>295</v>
      </c>
      <c r="B22" s="13" t="s">
        <v>242</v>
      </c>
      <c r="C22" s="14"/>
      <c r="D22" s="13"/>
      <c r="E22" s="1"/>
    </row>
    <row r="23" spans="1:5">
      <c r="A23" s="4"/>
      <c r="B23" s="13"/>
      <c r="C23" s="14"/>
      <c r="D23" s="13"/>
      <c r="E23" s="1"/>
    </row>
    <row r="24" spans="1:5">
      <c r="A24" s="4"/>
      <c r="B24" s="13"/>
      <c r="C24" s="14"/>
      <c r="D24" s="13"/>
      <c r="E24" s="1"/>
    </row>
    <row r="25" spans="1:5">
      <c r="A25" s="4"/>
      <c r="B25" s="13"/>
      <c r="C25" s="14"/>
      <c r="D25" s="13"/>
      <c r="E25" s="1"/>
    </row>
    <row r="26" spans="1:5">
      <c r="A26" s="4"/>
      <c r="B26" s="13"/>
      <c r="C26" s="14"/>
      <c r="D26" s="13"/>
      <c r="E26" s="1"/>
    </row>
    <row r="27" spans="1:5">
      <c r="A27" s="4"/>
      <c r="B27" s="13"/>
      <c r="C27" s="14"/>
      <c r="D27" s="13"/>
      <c r="E27" s="1"/>
    </row>
    <row r="28" spans="1:5">
      <c r="A28" s="15" t="s">
        <v>54</v>
      </c>
      <c r="B28" s="15"/>
      <c r="C28" s="14">
        <f>SUM(C5:C21)</f>
        <v>296.172407</v>
      </c>
      <c r="D28" s="13"/>
      <c r="E28" s="1"/>
    </row>
    <row r="30" spans="1:5">
      <c r="A30" s="1"/>
      <c r="B30" s="1"/>
      <c r="C30" s="16"/>
      <c r="D30" s="1"/>
      <c r="E30" s="1"/>
    </row>
    <row r="32" spans="1:5">
      <c r="A32" s="1"/>
      <c r="B32" s="17"/>
      <c r="C32" s="1"/>
      <c r="D32" s="1"/>
      <c r="E32" s="1"/>
    </row>
  </sheetData>
  <mergeCells count="2">
    <mergeCell ref="A2:D2"/>
    <mergeCell ref="A28:B28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2" sqref="A2:H2"/>
    </sheetView>
  </sheetViews>
  <sheetFormatPr defaultColWidth="9" defaultRowHeight="14.4" outlineLevelRow="6" outlineLevelCol="7"/>
  <cols>
    <col min="8" max="8" width="18.6296296296296" customWidth="1"/>
  </cols>
  <sheetData>
    <row r="1" spans="1:8">
      <c r="A1" s="1" t="s">
        <v>296</v>
      </c>
      <c r="B1" s="1"/>
      <c r="C1" s="1"/>
      <c r="D1" s="1"/>
      <c r="E1" s="1"/>
      <c r="F1" s="1"/>
      <c r="G1" s="1"/>
      <c r="H1" s="1"/>
    </row>
    <row r="2" ht="17.4" spans="1:8">
      <c r="A2" s="2" t="s">
        <v>297</v>
      </c>
      <c r="B2" s="2"/>
      <c r="C2" s="2"/>
      <c r="D2" s="2"/>
      <c r="E2" s="2"/>
      <c r="F2" s="2"/>
      <c r="G2" s="2"/>
      <c r="H2" s="2"/>
    </row>
    <row r="3" spans="1:8">
      <c r="A3" s="1"/>
      <c r="B3" s="1"/>
      <c r="C3" s="1"/>
      <c r="D3" s="1"/>
      <c r="E3" s="1"/>
      <c r="F3" s="1"/>
      <c r="G3" s="1"/>
      <c r="H3" s="3" t="s">
        <v>1</v>
      </c>
    </row>
    <row r="4" spans="1:8">
      <c r="A4" s="4" t="s">
        <v>52</v>
      </c>
      <c r="B4" s="4"/>
      <c r="C4" s="4"/>
      <c r="D4" s="4" t="s">
        <v>53</v>
      </c>
      <c r="E4" s="4" t="s">
        <v>125</v>
      </c>
      <c r="F4" s="4" t="s">
        <v>125</v>
      </c>
      <c r="G4" s="4"/>
      <c r="H4" s="4" t="s">
        <v>60</v>
      </c>
    </row>
    <row r="5" spans="1:8">
      <c r="A5" s="4"/>
      <c r="B5" s="4"/>
      <c r="C5" s="4"/>
      <c r="D5" s="4"/>
      <c r="E5" s="4" t="s">
        <v>54</v>
      </c>
      <c r="F5" s="4" t="s">
        <v>124</v>
      </c>
      <c r="G5" s="4" t="s">
        <v>125</v>
      </c>
      <c r="H5" s="4"/>
    </row>
    <row r="6" spans="1:8">
      <c r="A6" s="5" t="s">
        <v>61</v>
      </c>
      <c r="B6" s="5" t="s">
        <v>62</v>
      </c>
      <c r="C6" s="6" t="s">
        <v>63</v>
      </c>
      <c r="D6" s="5" t="s">
        <v>54</v>
      </c>
      <c r="E6" s="7">
        <v>0</v>
      </c>
      <c r="F6" s="7">
        <v>0</v>
      </c>
      <c r="G6" s="7">
        <v>0</v>
      </c>
      <c r="H6" s="8" t="s">
        <v>298</v>
      </c>
    </row>
    <row r="7" ht="21.6" spans="1:8">
      <c r="A7" s="9"/>
      <c r="B7" s="9"/>
      <c r="C7" s="9"/>
      <c r="D7" s="9"/>
      <c r="E7" s="10">
        <v>0</v>
      </c>
      <c r="F7" s="10">
        <v>0</v>
      </c>
      <c r="G7" s="10">
        <v>0</v>
      </c>
      <c r="H7" s="11" t="s">
        <v>299</v>
      </c>
    </row>
  </sheetData>
  <mergeCells count="5">
    <mergeCell ref="A2:H2"/>
    <mergeCell ref="F4:G4"/>
    <mergeCell ref="D4:D5"/>
    <mergeCell ref="H4:H5"/>
    <mergeCell ref="A4:C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01表 部门收支总体情况表</vt:lpstr>
      <vt:lpstr>02表 部门收入总体情况表</vt:lpstr>
      <vt:lpstr>03表 部门支出总体情况表</vt:lpstr>
      <vt:lpstr>04表 财政拨款收支总体情况表</vt:lpstr>
      <vt:lpstr>05表  一般公共预算支出情况表</vt:lpstr>
      <vt:lpstr>06表 一般公共预算基本支出情况表（按经济分类）</vt:lpstr>
      <vt:lpstr>07表 "三公“经费支出表</vt:lpstr>
      <vt:lpstr>08表 公用经费表</vt:lpstr>
      <vt:lpstr>09表 政府性基金表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2025-04-03T02:33:00Z</dcterms:created>
  <dcterms:modified xsi:type="dcterms:W3CDTF">2025-04-10T06:35:58Z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1F86F69E04364B5785E0CF2EB489017E_12</vt:lpwstr>
  </property>
  <property fmtid="{D5CDD505-2E9C-101B-9397-08002B2CF9AE}" pid="3" name="KSOProductBuildVer">
    <vt:lpwstr>2052-12.1.0.20305</vt:lpwstr>
  </property>
</Properties>
</file>