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<sst xmlns="http://schemas.openxmlformats.org/spreadsheetml/2006/main" count="553" uniqueCount="313">
  <si>
    <t>附件1:</t>
  </si>
  <si>
    <t xml:space="preserve"> </t>
  </si>
  <si>
    <t>盘州市农业农村局2025年预算公开表</t>
  </si>
  <si>
    <t>盘州市农业农村局</t>
  </si>
  <si>
    <t>编制</t>
  </si>
  <si>
    <t xml:space="preserve">    经办人：杨浩              联系电话:13885823862  </t>
  </si>
  <si>
    <t>表1</t>
  </si>
  <si>
    <t>盘州市农业农村局2025年部门收支预算总表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</si>
  <si>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</si>
  <si>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</si>
  <si>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</si>
  <si>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</si>
  <si>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</si>
  <si>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</si>
  <si>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</si>
  <si>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</si>
  <si>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</si>
  <si>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</si>
  <si>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</si>
  <si>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</si>
  <si>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</si>
  <si>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</si>
  <si>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</si>
  <si>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</si>
  <si>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</si>
  <si>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</si>
  <si>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</si>
  <si>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</si>
  <si>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</si>
  <si>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</si>
  <si>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</si>
  <si>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</si>
  <si>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</si>
  <si>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</si>
  <si>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</si>
  <si>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</si>
  <si>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</si>
  <si>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</si>
  <si>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</si>
  <si>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</si>
  <si>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</si>
  <si>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</si>
  <si>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</si>
  <si>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</si>
  <si>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</si>
  <si>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</si>
  <si>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</si>
  <si>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</si>
  <si>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</si>
  <si>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</si>
  <si>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</si>
  <si>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</si>
  <si>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</si>
  <si>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</si>
  <si>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</si>
  <si>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</si>
  <si>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</si>
  <si>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</si>
  <si>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</si>
  <si>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盘州市农业农村局2025年部门收入总体情况表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</si>
  <si>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</si>
  <si>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</si>
  <si>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</si>
  <si>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</si>
  <si>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</si>
  <si>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</si>
  <si>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</si>
  <si>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</si>
  <si>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</si>
  <si>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</si>
  <si>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</si>
  <si>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</si>
  <si>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213</t>
  </si>
  <si>
    <t>农林水支出</t>
  </si>
  <si>
    <t>21308</t>
  </si>
  <si>
    <t>普惠金融发展支出</t>
  </si>
  <si>
    <t>2130803</t>
  </si>
  <si>
    <t>农业保险保费补贴</t>
  </si>
  <si>
    <t>21305</t>
  </si>
  <si>
    <t>巩固脱贫衔接乡村振兴</t>
  </si>
  <si>
    <t>2130599</t>
  </si>
  <si>
    <t>其他巩固脱贫衔接乡村振兴支出</t>
  </si>
  <si>
    <t>21301</t>
  </si>
  <si>
    <t>农业农村</t>
  </si>
  <si>
    <t>2130153</t>
  </si>
  <si>
    <t>耕地建设与利用</t>
  </si>
  <si>
    <t>行政运行</t>
  </si>
  <si>
    <t>2130104</t>
  </si>
  <si>
    <t>事业运行</t>
  </si>
  <si>
    <t>2130108</t>
  </si>
  <si>
    <t>病虫害控制</t>
  </si>
  <si>
    <t>2130106</t>
  </si>
  <si>
    <t>科技转化与推广服务</t>
  </si>
  <si>
    <t>2130109</t>
  </si>
  <si>
    <t>农产品质量安全</t>
  </si>
  <si>
    <t>统计监测与信息服务</t>
  </si>
  <si>
    <t>2130122</t>
  </si>
  <si>
    <t>农业生产发展</t>
  </si>
  <si>
    <t>农业生态资源保护</t>
  </si>
  <si>
    <t>渔业发展</t>
  </si>
  <si>
    <t>生产发展</t>
  </si>
  <si>
    <t>其他农业农村支出</t>
  </si>
  <si>
    <t>坡上畜牧场社保缴费</t>
  </si>
  <si>
    <t>其他农林水支出</t>
  </si>
  <si>
    <t>商业服务业等支出</t>
  </si>
  <si>
    <t>其他商业流通事务</t>
  </si>
  <si>
    <t>其他商业流通事务支出</t>
  </si>
  <si>
    <t>粮油物资储备支出</t>
  </si>
  <si>
    <t>粮油物资储备事务</t>
  </si>
  <si>
    <t>其他粮油物资事务支出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</si>
  <si>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</si>
  <si>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</si>
  <si>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</si>
  <si>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</si>
  <si>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</si>
  <si>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</si>
  <si>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</si>
  <si>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</si>
  <si>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</si>
  <si>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</si>
  <si>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</si>
  <si>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</si>
  <si>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</si>
  <si>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</si>
  <si>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</si>
  <si>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</si>
  <si>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</si>
  <si>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</si>
  <si>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</si>
  <si>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</si>
  <si>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</si>
  <si>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</si>
  <si>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</si>
  <si>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</si>
  <si>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表3</t>
  </si>
  <si>
    <t>盘州市农业农村局2025年部门支出总体情况表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</si>
  <si>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</si>
  <si>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</si>
  <si>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</si>
  <si>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</si>
  <si>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</si>
  <si>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</si>
  <si>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</si>
  <si>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2130101</t>
  </si>
  <si>
    <t>2130199</t>
  </si>
  <si>
    <t>巩固脱贫衔接乡村振新</t>
  </si>
  <si>
    <t>其他巩固脱贫衔接乡村振新支出</t>
  </si>
  <si>
    <t>表4</t>
  </si>
  <si>
    <t>盘州市农业农村局2025年财政拨款收支总体情况表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</si>
  <si>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</si>
  <si>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</si>
  <si>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</si>
  <si>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</si>
  <si>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</si>
  <si>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</si>
  <si>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</si>
  <si>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</si>
  <si>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</si>
  <si>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</si>
  <si>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</si>
  <si>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</si>
  <si>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</si>
  <si>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</si>
  <si>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</si>
  <si>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</si>
  <si>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盘州市农业农村局2025年一般公共预算支出情况表</t>
  </si>
  <si>
    <t>表6</t>
  </si>
  <si>
    <t>盘州市农业农村局2025年一般公共预算基本支出情况表（按经济分类）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</si>
  <si>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</si>
  <si>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</si>
  <si>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</si>
  <si>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</si>
  <si>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</si>
  <si>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</si>
  <si>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</si>
  <si>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</si>
  <si>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</si>
  <si>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</si>
  <si>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</si>
  <si>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</si>
  <si>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</si>
  <si>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</si>
  <si>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</si>
  <si>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</si>
  <si>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</si>
  <si>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</si>
  <si>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</si>
  <si>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</si>
  <si>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</si>
  <si>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</si>
  <si>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</si>
  <si>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</si>
  <si>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</si>
  <si>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</si>
  <si>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</si>
  <si>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</si>
  <si>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</si>
  <si>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</si>
  <si>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</si>
  <si>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</si>
  <si>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</si>
  <si>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</si>
  <si>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</si>
  <si>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</si>
  <si>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</si>
  <si>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</si>
  <si>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</si>
  <si>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</si>
  <si>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</si>
  <si>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</si>
  <si>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</si>
  <si>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</si>
  <si>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</si>
  <si>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</si>
  <si>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</si>
  <si>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</si>
  <si>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</si>
  <si>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</si>
  <si>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</si>
  <si>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</si>
  <si>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</si>
  <si>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</si>
  <si>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</si>
  <si>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</si>
  <si>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</si>
  <si>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</si>
  <si>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</si>
  <si>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</si>
  <si>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</si>
  <si>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</si>
  <si>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</si>
  <si>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</si>
  <si>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</si>
  <si>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</si>
  <si>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</si>
  <si>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</si>
  <si>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</si>
  <si>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</si>
  <si>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</si>
  <si>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</si>
  <si>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</si>
  <si>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</si>
  <si>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</si>
  <si>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</si>
  <si>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</si>
  <si>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</si>
  <si>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</si>
  <si>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</si>
  <si>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</si>
  <si>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</si>
  <si>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</si>
  <si>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</si>
  <si>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</si>
  <si>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</si>
  <si>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</si>
  <si>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</si>
  <si>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</si>
  <si>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</si>
  <si>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</si>
  <si>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</si>
  <si>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</si>
  <si>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</si>
  <si>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</si>
  <si>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</si>
  <si>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</si>
  <si>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</si>
  <si>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</si>
  <si>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</si>
  <si>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</si>
  <si>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>小计</t>
  </si>
  <si>
    <t xml:space="preserve">  50501</t>
  </si>
  <si>
    <t xml:space="preserve">  30107</t>
  </si>
  <si>
    <t>绩效工资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</si>
  <si>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</si>
  <si>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</si>
  <si>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</si>
  <si>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</si>
  <si>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</si>
  <si>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</si>
  <si>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</si>
  <si>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</si>
  <si>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</si>
  <si>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</si>
  <si>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</si>
  <si>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</si>
  <si>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盘州市农业农村局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</si>
  <si>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</si>
  <si>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</si>
  <si>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</si>
  <si>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</si>
  <si>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</si>
  <si>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</si>
  <si>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</si>
  <si>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</si>
  <si>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</si>
  <si>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</si>
  <si>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>因2025年人员较2024年增加34人，且人员经费调增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</si>
  <si>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</si>
  <si>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</si>
  <si>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</si>
  <si>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</si>
  <si>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</si>
  <si>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盘州市农业农村局2025年机关运行经费（公用经费）支出明细表</t>
  </si>
  <si>
    <t>编码</t>
  </si>
  <si>
    <t>项目名称</t>
  </si>
  <si>
    <t>30201</t>
  </si>
  <si>
    <t>30202</t>
  </si>
  <si>
    <t>30206</t>
  </si>
  <si>
    <t>30207</t>
  </si>
  <si>
    <t>30211</t>
  </si>
  <si>
    <t>表9</t>
  </si>
  <si>
    <t>盘州市农业农村局2025年政府性基金预算支出情况表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</si>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</sst>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1"/>
      <name val="宋体"/>
      <charset val="1"/>
      <scheme val="minor"/>
    </font>
    <font>
      <sz val="9"/>
      <color rgb="FFFF0000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1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E8" sqref="E8"/>
    </sheetView>
  </sheetViews>
  <sheetFormatPr defaultColWidth="9" defaultRowHeight="14.25" outlineLevelRow="7" outlineLevelCol="3"/>
  <cols>
    <col min="1" max="1" width="5" style="73" customWidth="1"/>
    <col min="2" max="2" width="112.883333333333" style="73" customWidth="1"/>
    <col min="3" max="3" width="5.1" style="73" customWidth="1"/>
    <col min="4" max="16384" width="9" style="73"/>
  </cols>
  <sheetData>
    <row r="1" s="73" customFormat="1" ht="17" customHeight="1" spans="1:4">
      <c r="A1" s="74"/>
      <c r="B1" s="75" t="s">
        <v>0</v>
      </c>
      <c r="C1" s="76"/>
      <c r="D1" s="73" t="s">
        <v>1</v>
      </c>
    </row>
    <row r="2" s="73" customFormat="1" ht="72.75" customHeight="1" spans="1:3">
      <c r="A2" s="76"/>
      <c r="B2" s="77" t="s">
        <v>2</v>
      </c>
      <c r="C2" s="76"/>
    </row>
    <row r="3" s="73" customFormat="1" ht="51" customHeight="1" spans="1:3">
      <c r="A3" s="76"/>
      <c r="B3" s="78"/>
      <c r="C3" s="76"/>
    </row>
    <row r="4" s="73" customFormat="1" ht="94.5" customHeight="1" spans="1:3">
      <c r="A4" s="76"/>
      <c r="B4" s="79" t="s">
        <v>3</v>
      </c>
      <c r="C4" s="76"/>
    </row>
    <row r="5" s="73" customFormat="1" ht="81.75" customHeight="1" spans="1:3">
      <c r="A5" s="76"/>
      <c r="B5" s="80" t="s">
        <v>4</v>
      </c>
      <c r="C5" s="76"/>
    </row>
    <row r="6" s="73" customFormat="1" ht="52.05" customHeight="1" spans="1:3">
      <c r="A6" s="76"/>
      <c r="B6" s="81"/>
      <c r="C6" s="76"/>
    </row>
    <row r="7" s="73" customFormat="1" ht="52.05" customHeight="1" spans="1:3">
      <c r="A7" s="76"/>
      <c r="B7" s="82" t="s">
        <v>5</v>
      </c>
      <c r="C7" s="76"/>
    </row>
    <row r="8" s="73" customFormat="1" ht="35.4" customHeight="1" spans="1:3">
      <c r="A8" s="76"/>
      <c r="B8" s="83"/>
      <c r="C8" s="7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C47" sqref="C47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  <col min="6" max="6" width="12.6333333333333"/>
  </cols>
  <sheetData>
    <row r="1" customFormat="1" ht="14.3" customHeight="1" spans="1:4">
      <c r="A1" s="71" t="s">
        <v>6</v>
      </c>
      <c r="B1" s="71"/>
      <c r="C1" s="71"/>
      <c r="D1" s="71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71" t="s">
        <v>8</v>
      </c>
      <c r="B3" s="71"/>
      <c r="C3" s="71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4" t="s">
        <v>14</v>
      </c>
      <c r="B6" s="34">
        <v>9288.958309</v>
      </c>
      <c r="C6" s="14" t="s">
        <v>15</v>
      </c>
      <c r="D6" s="72"/>
    </row>
    <row r="7" customFormat="1" ht="17.05" customHeight="1" spans="1:4">
      <c r="A7" s="14" t="s">
        <v>16</v>
      </c>
      <c r="B7" s="51"/>
      <c r="C7" s="14" t="s">
        <v>17</v>
      </c>
      <c r="D7" s="51"/>
    </row>
    <row r="8" customFormat="1" ht="17.05" customHeight="1" spans="1:4">
      <c r="A8" s="14" t="s">
        <v>18</v>
      </c>
      <c r="B8" s="51"/>
      <c r="C8" s="14" t="s">
        <v>19</v>
      </c>
      <c r="D8" s="51"/>
    </row>
    <row r="9" customFormat="1" ht="17.05" customHeight="1" spans="1:4">
      <c r="A9" s="14" t="s">
        <v>20</v>
      </c>
      <c r="B9" s="51"/>
      <c r="C9" s="14" t="s">
        <v>21</v>
      </c>
      <c r="D9" s="51"/>
    </row>
    <row r="10" customFormat="1" ht="17.05" customHeight="1" spans="1:4">
      <c r="A10" s="14" t="s">
        <v>22</v>
      </c>
      <c r="B10" s="51"/>
      <c r="C10" s="14" t="s">
        <v>23</v>
      </c>
      <c r="D10" s="51"/>
    </row>
    <row r="11" customFormat="1" ht="17.05" customHeight="1" spans="1:4">
      <c r="A11" s="14" t="s">
        <v>24</v>
      </c>
      <c r="B11" s="14"/>
      <c r="C11" s="14" t="s">
        <v>25</v>
      </c>
      <c r="D11" s="51"/>
    </row>
    <row r="12" customFormat="1" ht="17.05" customHeight="1" spans="1:4">
      <c r="A12" s="14" t="s">
        <v>26</v>
      </c>
      <c r="B12" s="14"/>
      <c r="C12" s="14" t="s">
        <v>27</v>
      </c>
      <c r="D12" s="51"/>
    </row>
    <row r="13" customFormat="1" ht="17.05" customHeight="1" spans="1:4">
      <c r="A13" s="14" t="s">
        <v>28</v>
      </c>
      <c r="B13" s="14"/>
      <c r="C13" s="14" t="s">
        <v>29</v>
      </c>
      <c r="D13" s="34">
        <v>349.440812</v>
      </c>
    </row>
    <row r="14" customFormat="1" ht="17.05" customHeight="1" spans="1:4">
      <c r="A14" s="14" t="s">
        <v>30</v>
      </c>
      <c r="B14" s="14"/>
      <c r="C14" s="14" t="s">
        <v>31</v>
      </c>
      <c r="D14" s="34">
        <v>250.927343</v>
      </c>
    </row>
    <row r="15" customFormat="1" ht="17.05" customHeight="1" spans="1:4">
      <c r="A15" s="14"/>
      <c r="B15" s="14"/>
      <c r="C15" s="14" t="s">
        <v>32</v>
      </c>
      <c r="D15" s="34">
        <v>0</v>
      </c>
    </row>
    <row r="16" customFormat="1" ht="17.05" customHeight="1" spans="1:4">
      <c r="A16" s="14"/>
      <c r="B16" s="14"/>
      <c r="C16" s="14" t="s">
        <v>33</v>
      </c>
      <c r="D16" s="34">
        <v>0</v>
      </c>
    </row>
    <row r="17" customFormat="1" ht="17.05" customHeight="1" spans="1:4">
      <c r="A17" s="14"/>
      <c r="B17" s="14"/>
      <c r="C17" s="14" t="s">
        <v>34</v>
      </c>
      <c r="D17" s="34">
        <v>9160.22</v>
      </c>
    </row>
    <row r="18" customFormat="1" ht="17.05" customHeight="1" spans="1:4">
      <c r="A18" s="14"/>
      <c r="B18" s="14"/>
      <c r="C18" s="14" t="s">
        <v>35</v>
      </c>
      <c r="D18" s="51"/>
    </row>
    <row r="19" customFormat="1" ht="17.05" customHeight="1" spans="1:4">
      <c r="A19" s="14"/>
      <c r="B19" s="14"/>
      <c r="C19" s="14" t="s">
        <v>36</v>
      </c>
      <c r="D19" s="51"/>
    </row>
    <row r="20" customFormat="1" ht="17.05" customHeight="1" spans="1:4">
      <c r="A20" s="14"/>
      <c r="B20" s="14"/>
      <c r="C20" s="14" t="s">
        <v>37</v>
      </c>
      <c r="D20" s="51">
        <v>150.23</v>
      </c>
    </row>
    <row r="21" customFormat="1" ht="17.05" customHeight="1" spans="1:4">
      <c r="A21" s="14"/>
      <c r="B21" s="14"/>
      <c r="C21" s="14" t="s">
        <v>38</v>
      </c>
      <c r="D21" s="51"/>
    </row>
    <row r="22" customFormat="1" ht="17.05" customHeight="1" spans="1:4">
      <c r="A22" s="14"/>
      <c r="B22" s="14"/>
      <c r="C22" s="14" t="s">
        <v>39</v>
      </c>
      <c r="D22" s="51"/>
    </row>
    <row r="23" customFormat="1" ht="17.05" customHeight="1" spans="1:4">
      <c r="A23" s="14"/>
      <c r="B23" s="14"/>
      <c r="C23" s="14" t="s">
        <v>40</v>
      </c>
      <c r="D23" s="51"/>
    </row>
    <row r="24" customFormat="1" ht="17.05" customHeight="1" spans="1:4">
      <c r="A24" s="14"/>
      <c r="B24" s="14"/>
      <c r="C24" s="14" t="s">
        <v>41</v>
      </c>
      <c r="D24" s="34">
        <v>691.343928</v>
      </c>
    </row>
    <row r="25" customFormat="1" ht="17.05" customHeight="1" spans="1:4">
      <c r="A25" s="14"/>
      <c r="B25" s="14"/>
      <c r="C25" s="14" t="s">
        <v>42</v>
      </c>
      <c r="D25" s="51">
        <v>28.18</v>
      </c>
    </row>
    <row r="26" customFormat="1" ht="17.05" customHeight="1" spans="1:4">
      <c r="A26" s="14"/>
      <c r="B26" s="14"/>
      <c r="C26" s="14" t="s">
        <v>43</v>
      </c>
      <c r="D26" s="51"/>
    </row>
    <row r="27" customFormat="1" ht="17.05" customHeight="1" spans="1:4">
      <c r="A27" s="14"/>
      <c r="B27" s="14"/>
      <c r="C27" s="14" t="s">
        <v>44</v>
      </c>
      <c r="D27" s="51"/>
    </row>
    <row r="28" customFormat="1" ht="17.05" customHeight="1" spans="1:4">
      <c r="A28" s="14"/>
      <c r="B28" s="14"/>
      <c r="C28" s="14" t="s">
        <v>45</v>
      </c>
      <c r="D28" s="51"/>
    </row>
    <row r="29" customFormat="1" ht="17.05" customHeight="1" spans="1:4">
      <c r="A29" s="14"/>
      <c r="B29" s="14"/>
      <c r="C29" s="14" t="s">
        <v>46</v>
      </c>
      <c r="D29" s="51"/>
    </row>
    <row r="30" customFormat="1" ht="17.05" customHeight="1" spans="1:4">
      <c r="A30" s="14"/>
      <c r="B30" s="14"/>
      <c r="C30" s="14" t="s">
        <v>47</v>
      </c>
      <c r="D30" s="51"/>
    </row>
    <row r="31" customFormat="1" ht="17.05" customHeight="1" spans="1:4">
      <c r="A31" s="14"/>
      <c r="B31" s="14"/>
      <c r="C31" s="14" t="s">
        <v>48</v>
      </c>
      <c r="D31" s="51"/>
    </row>
    <row r="32" customFormat="1" ht="17.05" customHeight="1" spans="1:4">
      <c r="A32" s="14"/>
      <c r="B32" s="14"/>
      <c r="C32" s="14" t="s">
        <v>49</v>
      </c>
      <c r="D32" s="51"/>
    </row>
    <row r="33" customFormat="1" ht="17.05" customHeight="1" spans="1:4">
      <c r="A33" s="14"/>
      <c r="B33" s="14"/>
      <c r="C33" s="14" t="s">
        <v>50</v>
      </c>
      <c r="D33" s="51"/>
    </row>
    <row r="34" customFormat="1" ht="17.05" customHeight="1" spans="1:4">
      <c r="A34" s="14"/>
      <c r="B34" s="14"/>
      <c r="C34" s="14"/>
      <c r="D34" s="51"/>
    </row>
    <row r="35" customFormat="1" ht="17.05" customHeight="1" spans="1:4">
      <c r="A35" s="13" t="s">
        <v>51</v>
      </c>
      <c r="B35" s="17">
        <f>SUM(B6:B10)</f>
        <v>9288.958309</v>
      </c>
      <c r="C35" s="13" t="s">
        <v>52</v>
      </c>
      <c r="D35" s="17">
        <f>SUM(D6:D33)</f>
        <v>10630.342083</v>
      </c>
    </row>
    <row r="36" customFormat="1" ht="17.05" customHeight="1" spans="1:4">
      <c r="A36" s="14" t="s">
        <v>53</v>
      </c>
      <c r="B36" s="17">
        <v>1341.38</v>
      </c>
      <c r="C36" s="14" t="s">
        <v>54</v>
      </c>
      <c r="D36" s="17">
        <v>0</v>
      </c>
    </row>
    <row r="37" customFormat="1" ht="17.05" customHeight="1" spans="1:4">
      <c r="A37" s="14"/>
      <c r="B37" s="14"/>
      <c r="C37" s="14"/>
      <c r="D37" s="17"/>
    </row>
    <row r="38" customFormat="1" ht="17.05" customHeight="1" spans="1:4">
      <c r="A38" s="13" t="s">
        <v>55</v>
      </c>
      <c r="B38" s="17">
        <f>B6+B7+B8+B9+B10+B36</f>
        <v>10630.338309</v>
      </c>
      <c r="C38" s="13" t="s">
        <v>56</v>
      </c>
      <c r="D38" s="17">
        <f>SUM(D6:D33)</f>
        <v>10630.342083</v>
      </c>
    </row>
    <row r="39" customFormat="1" ht="14.3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84"/>
  <sheetViews>
    <sheetView workbookViewId="0">
      <selection activeCell="D11" sqref="D11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style="26" customWidth="1"/>
    <col min="14" max="41" width="10" style="26"/>
  </cols>
  <sheetData>
    <row r="1" spans="1:12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customFormat="1" ht="22.75" customHeight="1" spans="1:41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customFormat="1" ht="15.65" customHeight="1" spans="1:4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29" t="s">
        <v>9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="1" customFormat="1" ht="22.6" customHeight="1" spans="1:41">
      <c r="A4" s="30" t="s">
        <v>60</v>
      </c>
      <c r="B4" s="30"/>
      <c r="C4" s="30"/>
      <c r="D4" s="30" t="s">
        <v>61</v>
      </c>
      <c r="E4" s="30" t="s">
        <v>62</v>
      </c>
      <c r="F4" s="30" t="s">
        <v>53</v>
      </c>
      <c r="G4" s="30" t="s">
        <v>63</v>
      </c>
      <c r="H4" s="30" t="s">
        <v>64</v>
      </c>
      <c r="I4" s="30" t="s">
        <v>65</v>
      </c>
      <c r="J4" s="37" t="s">
        <v>66</v>
      </c>
      <c r="K4" s="30" t="s">
        <v>67</v>
      </c>
      <c r="L4" s="30" t="s">
        <v>68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="1" customFormat="1" ht="22.6" customHeight="1" spans="1:41">
      <c r="A5" s="30" t="s">
        <v>69</v>
      </c>
      <c r="B5" s="30" t="s">
        <v>70</v>
      </c>
      <c r="C5" s="30" t="s">
        <v>71</v>
      </c>
      <c r="D5" s="30"/>
      <c r="E5" s="30"/>
      <c r="F5" s="30"/>
      <c r="G5" s="30"/>
      <c r="H5" s="30"/>
      <c r="I5" s="30"/>
      <c r="J5" s="38"/>
      <c r="K5" s="30"/>
      <c r="L5" s="30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customFormat="1" ht="14.3" customHeight="1" spans="1:41">
      <c r="A6" s="30"/>
      <c r="B6" s="30"/>
      <c r="C6" s="30"/>
      <c r="D6" s="33" t="s">
        <v>62</v>
      </c>
      <c r="E6" s="34">
        <f>F6+G6</f>
        <v>10630.338309</v>
      </c>
      <c r="F6" s="34">
        <f>F7+F33+F37+F41+F27+F30</f>
        <v>1341.38</v>
      </c>
      <c r="G6" s="34">
        <f>G7+G33+G37+G41</f>
        <v>9288.958309</v>
      </c>
      <c r="H6" s="34">
        <v>0</v>
      </c>
      <c r="I6" s="34">
        <v>0</v>
      </c>
      <c r="J6" s="34">
        <v>0</v>
      </c>
      <c r="K6" s="34">
        <v>0</v>
      </c>
      <c r="L6" s="39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="25" customFormat="1" ht="14.3" customHeight="1" spans="1:41">
      <c r="A7" s="36" t="s">
        <v>72</v>
      </c>
      <c r="B7" s="36"/>
      <c r="C7" s="36"/>
      <c r="D7" s="39" t="s">
        <v>73</v>
      </c>
      <c r="E7" s="34">
        <f>E8+E10+E12</f>
        <v>9160.216226</v>
      </c>
      <c r="F7" s="34">
        <f>F8+F10+F12</f>
        <v>1162.97</v>
      </c>
      <c r="G7" s="34">
        <f>G8+G10+G12</f>
        <v>7997.246226</v>
      </c>
      <c r="H7" s="34">
        <v>0</v>
      </c>
      <c r="I7" s="34">
        <v>0</v>
      </c>
      <c r="J7" s="34">
        <v>0</v>
      </c>
      <c r="K7" s="34">
        <v>0</v>
      </c>
      <c r="L7" s="3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customFormat="1" ht="14.3" customHeight="1" spans="1:41">
      <c r="A8" s="36"/>
      <c r="B8" s="36" t="s">
        <v>74</v>
      </c>
      <c r="C8" s="36"/>
      <c r="D8" s="39" t="s">
        <v>75</v>
      </c>
      <c r="E8" s="34">
        <f>G8</f>
        <v>325.611767</v>
      </c>
      <c r="F8" s="34">
        <v>0</v>
      </c>
      <c r="G8" s="34">
        <v>325.611767</v>
      </c>
      <c r="H8" s="34">
        <v>0</v>
      </c>
      <c r="I8" s="34">
        <v>0</v>
      </c>
      <c r="J8" s="34">
        <v>0</v>
      </c>
      <c r="K8" s="34">
        <v>0</v>
      </c>
      <c r="L8" s="3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customFormat="1" ht="14.3" customHeight="1" spans="1:41">
      <c r="A9" s="36"/>
      <c r="B9" s="36"/>
      <c r="C9" s="36" t="s">
        <v>76</v>
      </c>
      <c r="D9" s="39" t="s">
        <v>77</v>
      </c>
      <c r="E9" s="34">
        <f t="shared" ref="E9:E18" si="0">G9</f>
        <v>325.611767</v>
      </c>
      <c r="F9" s="34">
        <v>0</v>
      </c>
      <c r="G9" s="34">
        <v>325.611767</v>
      </c>
      <c r="H9" s="34">
        <v>0</v>
      </c>
      <c r="I9" s="34">
        <v>0</v>
      </c>
      <c r="J9" s="34">
        <v>0</v>
      </c>
      <c r="K9" s="34">
        <v>0</v>
      </c>
      <c r="L9" s="3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customFormat="1" ht="14.3" customHeight="1" spans="1:41">
      <c r="A10" s="36"/>
      <c r="B10" s="36" t="s">
        <v>78</v>
      </c>
      <c r="C10" s="36"/>
      <c r="D10" s="39" t="s">
        <v>79</v>
      </c>
      <c r="E10" s="34">
        <f>G10+F10</f>
        <v>186.191124</v>
      </c>
      <c r="F10" s="34">
        <f>F11</f>
        <v>3.48</v>
      </c>
      <c r="G10" s="34">
        <v>182.711124</v>
      </c>
      <c r="H10" s="34">
        <v>0</v>
      </c>
      <c r="I10" s="34">
        <v>0</v>
      </c>
      <c r="J10" s="34">
        <v>0</v>
      </c>
      <c r="K10" s="34">
        <v>0</v>
      </c>
      <c r="L10" s="3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customFormat="1" spans="1:41">
      <c r="A11" s="36"/>
      <c r="B11" s="36"/>
      <c r="C11" s="36" t="s">
        <v>80</v>
      </c>
      <c r="D11" s="39" t="s">
        <v>81</v>
      </c>
      <c r="E11" s="34">
        <f>G11+F11</f>
        <v>186.191124</v>
      </c>
      <c r="F11" s="34">
        <v>3.48</v>
      </c>
      <c r="G11" s="34">
        <v>182.711124</v>
      </c>
      <c r="H11" s="34">
        <v>0</v>
      </c>
      <c r="I11" s="34">
        <v>0</v>
      </c>
      <c r="J11" s="34">
        <v>0</v>
      </c>
      <c r="K11" s="34">
        <v>0</v>
      </c>
      <c r="L11" s="6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customFormat="1" spans="1:41">
      <c r="A12" s="36"/>
      <c r="B12" s="36" t="s">
        <v>82</v>
      </c>
      <c r="C12" s="36"/>
      <c r="D12" s="39" t="s">
        <v>83</v>
      </c>
      <c r="E12" s="34">
        <f>F12+G12</f>
        <v>8648.413335</v>
      </c>
      <c r="F12" s="34">
        <f>SUM(F13:F26)</f>
        <v>1159.49</v>
      </c>
      <c r="G12" s="34">
        <f>SUM(G13:G26)</f>
        <v>7488.923335</v>
      </c>
      <c r="H12" s="34">
        <v>0</v>
      </c>
      <c r="I12" s="34">
        <v>0</v>
      </c>
      <c r="J12" s="34">
        <v>0</v>
      </c>
      <c r="K12" s="34">
        <v>0</v>
      </c>
      <c r="L12" s="6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12">
      <c r="A13" s="36"/>
      <c r="B13" s="36"/>
      <c r="C13" s="36" t="s">
        <v>84</v>
      </c>
      <c r="D13" s="39" t="s">
        <v>85</v>
      </c>
      <c r="E13" s="34">
        <f t="shared" si="0"/>
        <v>67</v>
      </c>
      <c r="F13" s="34">
        <v>22.5</v>
      </c>
      <c r="G13" s="34">
        <v>67</v>
      </c>
      <c r="H13" s="34">
        <v>0</v>
      </c>
      <c r="I13" s="34">
        <v>0</v>
      </c>
      <c r="J13" s="34">
        <v>0</v>
      </c>
      <c r="K13" s="34">
        <v>0</v>
      </c>
      <c r="L13" s="69"/>
    </row>
    <row r="14" spans="1:12">
      <c r="A14" s="36"/>
      <c r="B14" s="36"/>
      <c r="C14" s="36">
        <v>2130101</v>
      </c>
      <c r="D14" s="39" t="s">
        <v>86</v>
      </c>
      <c r="E14" s="34">
        <f t="shared" si="0"/>
        <v>914.14792</v>
      </c>
      <c r="F14" s="34">
        <v>0</v>
      </c>
      <c r="G14" s="34">
        <v>914.14792</v>
      </c>
      <c r="H14" s="34">
        <v>0</v>
      </c>
      <c r="I14" s="34">
        <v>0</v>
      </c>
      <c r="J14" s="34">
        <v>0</v>
      </c>
      <c r="K14" s="34">
        <v>0</v>
      </c>
      <c r="L14" s="69"/>
    </row>
    <row r="15" ht="15" customHeight="1" spans="1:12">
      <c r="A15" s="36"/>
      <c r="B15" s="36"/>
      <c r="C15" s="36" t="s">
        <v>87</v>
      </c>
      <c r="D15" s="39" t="s">
        <v>88</v>
      </c>
      <c r="E15" s="34">
        <f t="shared" si="0"/>
        <v>5215.589415</v>
      </c>
      <c r="F15" s="34">
        <v>0</v>
      </c>
      <c r="G15" s="34">
        <v>5215.589415</v>
      </c>
      <c r="H15" s="34">
        <v>0</v>
      </c>
      <c r="I15" s="34">
        <v>0</v>
      </c>
      <c r="J15" s="34">
        <v>0</v>
      </c>
      <c r="K15" s="34">
        <v>0</v>
      </c>
      <c r="L15" s="69"/>
    </row>
    <row r="16" customFormat="1" ht="15" customHeight="1" spans="1:41">
      <c r="A16" s="36"/>
      <c r="B16" s="36"/>
      <c r="C16" s="36" t="s">
        <v>89</v>
      </c>
      <c r="D16" s="39" t="s">
        <v>90</v>
      </c>
      <c r="E16" s="34">
        <f t="shared" si="0"/>
        <v>421.386</v>
      </c>
      <c r="F16" s="34">
        <v>91.96</v>
      </c>
      <c r="G16" s="34">
        <v>421.386</v>
      </c>
      <c r="H16" s="34">
        <v>0</v>
      </c>
      <c r="I16" s="34">
        <v>0</v>
      </c>
      <c r="J16" s="34">
        <v>0</v>
      </c>
      <c r="K16" s="34">
        <v>0</v>
      </c>
      <c r="L16" s="6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customFormat="1" ht="15" customHeight="1" spans="1:41">
      <c r="A17" s="36"/>
      <c r="B17" s="36"/>
      <c r="C17" s="36" t="s">
        <v>91</v>
      </c>
      <c r="D17" s="39" t="s">
        <v>92</v>
      </c>
      <c r="E17" s="34">
        <f t="shared" si="0"/>
        <v>80</v>
      </c>
      <c r="F17" s="34">
        <v>220.06</v>
      </c>
      <c r="G17" s="34">
        <v>80</v>
      </c>
      <c r="H17" s="34">
        <v>0</v>
      </c>
      <c r="I17" s="34">
        <v>0</v>
      </c>
      <c r="J17" s="34">
        <v>0</v>
      </c>
      <c r="K17" s="34">
        <v>0</v>
      </c>
      <c r="L17" s="6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customFormat="1" ht="15" customHeight="1" spans="1:41">
      <c r="A18" s="36"/>
      <c r="B18" s="36"/>
      <c r="C18" s="36" t="s">
        <v>93</v>
      </c>
      <c r="D18" s="39" t="s">
        <v>94</v>
      </c>
      <c r="E18" s="34">
        <f t="shared" si="0"/>
        <v>15</v>
      </c>
      <c r="F18" s="34">
        <v>23.4</v>
      </c>
      <c r="G18" s="34">
        <v>15</v>
      </c>
      <c r="H18" s="34">
        <v>0</v>
      </c>
      <c r="I18" s="34">
        <v>0</v>
      </c>
      <c r="J18" s="34">
        <v>0</v>
      </c>
      <c r="K18" s="34">
        <v>0</v>
      </c>
      <c r="L18" s="69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customFormat="1" ht="15" customHeight="1" spans="1:41">
      <c r="A19" s="36"/>
      <c r="B19" s="36"/>
      <c r="C19" s="36">
        <v>2130111</v>
      </c>
      <c r="D19" s="39" t="s">
        <v>95</v>
      </c>
      <c r="E19" s="34"/>
      <c r="F19" s="34">
        <v>0.83</v>
      </c>
      <c r="G19" s="34"/>
      <c r="H19" s="34"/>
      <c r="I19" s="34"/>
      <c r="J19" s="34"/>
      <c r="K19" s="34"/>
      <c r="L19" s="69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customFormat="1" ht="15" customHeight="1" spans="1:41">
      <c r="A20" s="36"/>
      <c r="B20" s="36"/>
      <c r="C20" s="36" t="s">
        <v>96</v>
      </c>
      <c r="D20" s="39" t="s">
        <v>97</v>
      </c>
      <c r="E20" s="34">
        <f>G20</f>
        <v>5</v>
      </c>
      <c r="F20" s="34">
        <v>44.94</v>
      </c>
      <c r="G20" s="34">
        <v>5</v>
      </c>
      <c r="H20" s="34">
        <v>0</v>
      </c>
      <c r="I20" s="34">
        <v>0</v>
      </c>
      <c r="J20" s="34">
        <v>0</v>
      </c>
      <c r="K20" s="34">
        <v>0</v>
      </c>
      <c r="L20" s="6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customFormat="1" ht="15" customHeight="1" spans="1:41">
      <c r="A21" s="36"/>
      <c r="B21" s="36"/>
      <c r="C21" s="36">
        <v>2130135</v>
      </c>
      <c r="D21" s="39" t="s">
        <v>98</v>
      </c>
      <c r="E21" s="34"/>
      <c r="F21" s="34">
        <v>68.98</v>
      </c>
      <c r="G21" s="34"/>
      <c r="H21" s="34"/>
      <c r="I21" s="34"/>
      <c r="J21" s="34"/>
      <c r="K21" s="34"/>
      <c r="L21" s="6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customFormat="1" ht="15" customHeight="1" spans="1:41">
      <c r="A22" s="36"/>
      <c r="B22" s="36"/>
      <c r="C22" s="36">
        <v>2130148</v>
      </c>
      <c r="D22" s="39" t="s">
        <v>99</v>
      </c>
      <c r="E22" s="34"/>
      <c r="F22" s="34">
        <v>1.34</v>
      </c>
      <c r="G22" s="34"/>
      <c r="H22" s="34"/>
      <c r="I22" s="34"/>
      <c r="J22" s="34"/>
      <c r="K22" s="34"/>
      <c r="L22" s="6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customFormat="1" ht="16" customHeight="1" spans="1:41">
      <c r="A23" s="36"/>
      <c r="B23" s="36"/>
      <c r="C23" s="36">
        <v>2130505</v>
      </c>
      <c r="D23" s="39" t="s">
        <v>100</v>
      </c>
      <c r="E23" s="34"/>
      <c r="F23" s="34">
        <v>248.49</v>
      </c>
      <c r="G23" s="34"/>
      <c r="H23" s="34"/>
      <c r="I23" s="34"/>
      <c r="J23" s="34"/>
      <c r="K23" s="34"/>
      <c r="L23" s="6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customFormat="1" ht="15" customHeight="1" spans="1:41">
      <c r="A24" s="36"/>
      <c r="B24" s="36"/>
      <c r="C24" s="36">
        <v>2130199</v>
      </c>
      <c r="D24" s="39" t="s">
        <v>101</v>
      </c>
      <c r="E24" s="34">
        <f>G24+F24</f>
        <v>1201.07</v>
      </c>
      <c r="F24" s="34">
        <v>430.27</v>
      </c>
      <c r="G24" s="34">
        <v>770.8</v>
      </c>
      <c r="H24" s="34">
        <v>0</v>
      </c>
      <c r="I24" s="34">
        <v>0</v>
      </c>
      <c r="J24" s="34">
        <v>0</v>
      </c>
      <c r="K24" s="34">
        <v>0</v>
      </c>
      <c r="L24" s="70" t="s">
        <v>102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customFormat="1" ht="18" customHeight="1" spans="1:41">
      <c r="A25" s="36"/>
      <c r="B25" s="36">
        <v>21399</v>
      </c>
      <c r="C25" s="36"/>
      <c r="D25" s="39" t="s">
        <v>103</v>
      </c>
      <c r="E25" s="34"/>
      <c r="F25" s="34"/>
      <c r="G25" s="34"/>
      <c r="H25" s="34"/>
      <c r="I25" s="34"/>
      <c r="J25" s="34"/>
      <c r="K25" s="34"/>
      <c r="L25" s="70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customFormat="1" ht="15" customHeight="1" spans="1:41">
      <c r="A26" s="36"/>
      <c r="B26" s="36"/>
      <c r="C26" s="36">
        <v>2139999</v>
      </c>
      <c r="D26" s="39" t="s">
        <v>103</v>
      </c>
      <c r="E26" s="34"/>
      <c r="F26" s="34">
        <v>6.72</v>
      </c>
      <c r="G26" s="34"/>
      <c r="H26" s="34"/>
      <c r="I26" s="34"/>
      <c r="J26" s="34"/>
      <c r="K26" s="34"/>
      <c r="L26" s="6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="25" customFormat="1" ht="17" customHeight="1" spans="1:41">
      <c r="A27" s="36">
        <v>216</v>
      </c>
      <c r="B27" s="36"/>
      <c r="C27" s="36"/>
      <c r="D27" s="36" t="s">
        <v>104</v>
      </c>
      <c r="E27" s="34">
        <f>SUM(F27:K27)</f>
        <v>150.23</v>
      </c>
      <c r="F27" s="34">
        <f>F28</f>
        <v>150.23</v>
      </c>
      <c r="G27" s="34"/>
      <c r="H27" s="34"/>
      <c r="I27" s="34"/>
      <c r="J27" s="34"/>
      <c r="K27" s="34"/>
      <c r="L27" s="7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customFormat="1" ht="17" customHeight="1" spans="1:41">
      <c r="A28" s="36"/>
      <c r="B28" s="36">
        <v>21602</v>
      </c>
      <c r="C28" s="36"/>
      <c r="D28" s="36" t="s">
        <v>105</v>
      </c>
      <c r="E28" s="34"/>
      <c r="F28" s="34">
        <f>F29</f>
        <v>150.23</v>
      </c>
      <c r="G28" s="34"/>
      <c r="H28" s="34"/>
      <c r="I28" s="34"/>
      <c r="J28" s="34"/>
      <c r="K28" s="34"/>
      <c r="L28" s="70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customFormat="1" ht="15" customHeight="1" spans="1:41">
      <c r="A29" s="36"/>
      <c r="B29" s="36"/>
      <c r="C29" s="36">
        <v>2160299</v>
      </c>
      <c r="D29" s="39" t="s">
        <v>106</v>
      </c>
      <c r="E29" s="34"/>
      <c r="F29" s="34">
        <v>150.23</v>
      </c>
      <c r="G29" s="34"/>
      <c r="H29" s="34"/>
      <c r="I29" s="34"/>
      <c r="J29" s="34"/>
      <c r="K29" s="34"/>
      <c r="L29" s="7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="25" customFormat="1" ht="15" customHeight="1" spans="1:41">
      <c r="A30" s="36">
        <v>222</v>
      </c>
      <c r="B30" s="36"/>
      <c r="C30" s="36"/>
      <c r="D30" s="39" t="s">
        <v>107</v>
      </c>
      <c r="E30" s="34">
        <f>SUM(F30:K30)</f>
        <v>28.18</v>
      </c>
      <c r="F30" s="34">
        <f>F31</f>
        <v>28.18</v>
      </c>
      <c r="G30" s="34"/>
      <c r="H30" s="34"/>
      <c r="I30" s="34"/>
      <c r="J30" s="34"/>
      <c r="K30" s="34"/>
      <c r="L30" s="7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customFormat="1" ht="13" customHeight="1" spans="1:41">
      <c r="A31" s="36"/>
      <c r="B31" s="36">
        <v>22201</v>
      </c>
      <c r="C31" s="36"/>
      <c r="D31" s="39" t="s">
        <v>108</v>
      </c>
      <c r="E31" s="34"/>
      <c r="F31" s="34">
        <f>F32</f>
        <v>28.18</v>
      </c>
      <c r="G31" s="34"/>
      <c r="H31" s="34"/>
      <c r="I31" s="34"/>
      <c r="J31" s="34"/>
      <c r="K31" s="34"/>
      <c r="L31" s="7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customFormat="1" ht="17" customHeight="1" spans="1:41">
      <c r="A32" s="36"/>
      <c r="B32" s="36">
        <v>22201</v>
      </c>
      <c r="C32" s="36"/>
      <c r="D32" s="39" t="s">
        <v>109</v>
      </c>
      <c r="E32" s="34"/>
      <c r="F32" s="34">
        <v>28.18</v>
      </c>
      <c r="G32" s="34"/>
      <c r="H32" s="34"/>
      <c r="I32" s="34"/>
      <c r="J32" s="34"/>
      <c r="K32" s="34"/>
      <c r="L32" s="7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s="25" customFormat="1" spans="1:41">
      <c r="A33" s="36" t="s">
        <v>110</v>
      </c>
      <c r="B33" s="36"/>
      <c r="C33" s="36"/>
      <c r="D33" s="39" t="s">
        <v>111</v>
      </c>
      <c r="E33" s="34">
        <f>E34</f>
        <v>691.343928</v>
      </c>
      <c r="F33" s="34">
        <f>F34</f>
        <v>0</v>
      </c>
      <c r="G33" s="34">
        <v>691.343928</v>
      </c>
      <c r="H33" s="34">
        <v>0</v>
      </c>
      <c r="I33" s="34">
        <v>0</v>
      </c>
      <c r="J33" s="34">
        <v>0</v>
      </c>
      <c r="K33" s="34">
        <v>0</v>
      </c>
      <c r="L33" s="69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12">
      <c r="A34" s="36"/>
      <c r="B34" s="36" t="s">
        <v>112</v>
      </c>
      <c r="C34" s="36"/>
      <c r="D34" s="39" t="s">
        <v>113</v>
      </c>
      <c r="E34" s="34">
        <f>E35+E36</f>
        <v>691.343928</v>
      </c>
      <c r="F34" s="34">
        <f>SUM(F35:F36)</f>
        <v>0</v>
      </c>
      <c r="G34" s="34">
        <v>691.343928</v>
      </c>
      <c r="H34" s="34">
        <v>0</v>
      </c>
      <c r="I34" s="34">
        <v>0</v>
      </c>
      <c r="J34" s="34">
        <v>0</v>
      </c>
      <c r="K34" s="34">
        <v>0</v>
      </c>
      <c r="L34" s="69"/>
    </row>
    <row r="35" spans="1:12">
      <c r="A35" s="36"/>
      <c r="B35" s="36"/>
      <c r="C35" s="36" t="s">
        <v>114</v>
      </c>
      <c r="D35" s="39" t="s">
        <v>115</v>
      </c>
      <c r="E35" s="34">
        <v>318.143928</v>
      </c>
      <c r="F35" s="34">
        <v>0</v>
      </c>
      <c r="G35" s="34">
        <v>318.143928</v>
      </c>
      <c r="H35" s="34">
        <v>0</v>
      </c>
      <c r="I35" s="34">
        <v>0</v>
      </c>
      <c r="J35" s="34">
        <v>0</v>
      </c>
      <c r="K35" s="34">
        <v>0</v>
      </c>
      <c r="L35" s="69"/>
    </row>
    <row r="36" spans="1:12">
      <c r="A36" s="36"/>
      <c r="B36" s="36"/>
      <c r="C36" s="36" t="s">
        <v>116</v>
      </c>
      <c r="D36" s="39" t="s">
        <v>117</v>
      </c>
      <c r="E36" s="34">
        <v>373.2</v>
      </c>
      <c r="F36" s="34">
        <v>0</v>
      </c>
      <c r="G36" s="34">
        <v>373.2</v>
      </c>
      <c r="H36" s="34">
        <v>0</v>
      </c>
      <c r="I36" s="34">
        <v>0</v>
      </c>
      <c r="J36" s="34">
        <v>0</v>
      </c>
      <c r="K36" s="34">
        <v>0</v>
      </c>
      <c r="L36" s="69"/>
    </row>
    <row r="37" s="25" customFormat="1" spans="1:41">
      <c r="A37" s="36" t="s">
        <v>118</v>
      </c>
      <c r="B37" s="36"/>
      <c r="C37" s="36"/>
      <c r="D37" s="39" t="s">
        <v>119</v>
      </c>
      <c r="E37" s="34">
        <f>E38</f>
        <v>349.440812</v>
      </c>
      <c r="F37" s="34">
        <f>F38</f>
        <v>0</v>
      </c>
      <c r="G37" s="34">
        <v>349.440812</v>
      </c>
      <c r="H37" s="34">
        <v>0</v>
      </c>
      <c r="I37" s="34">
        <v>0</v>
      </c>
      <c r="J37" s="34">
        <v>0</v>
      </c>
      <c r="K37" s="34">
        <v>0</v>
      </c>
      <c r="L37" s="69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12">
      <c r="A38" s="36"/>
      <c r="B38" s="36" t="s">
        <v>120</v>
      </c>
      <c r="C38" s="36"/>
      <c r="D38" s="39" t="s">
        <v>121</v>
      </c>
      <c r="E38" s="34">
        <f>E39+E40</f>
        <v>349.440812</v>
      </c>
      <c r="F38" s="34">
        <f>F39+F40</f>
        <v>0</v>
      </c>
      <c r="G38" s="34">
        <v>349.440812</v>
      </c>
      <c r="H38" s="34">
        <v>0</v>
      </c>
      <c r="I38" s="34">
        <v>0</v>
      </c>
      <c r="J38" s="34">
        <v>0</v>
      </c>
      <c r="K38" s="34">
        <v>0</v>
      </c>
      <c r="L38" s="69"/>
    </row>
    <row r="39" spans="1:12">
      <c r="A39" s="36"/>
      <c r="B39" s="36"/>
      <c r="C39" s="36" t="s">
        <v>122</v>
      </c>
      <c r="D39" s="39" t="s">
        <v>123</v>
      </c>
      <c r="E39" s="34">
        <v>341.339104</v>
      </c>
      <c r="F39" s="34">
        <v>0</v>
      </c>
      <c r="G39" s="34">
        <v>341.339104</v>
      </c>
      <c r="H39" s="34">
        <v>0</v>
      </c>
      <c r="I39" s="34">
        <v>0</v>
      </c>
      <c r="J39" s="34">
        <v>0</v>
      </c>
      <c r="K39" s="34">
        <v>0</v>
      </c>
      <c r="L39" s="69"/>
    </row>
    <row r="40" spans="1:12">
      <c r="A40" s="36"/>
      <c r="B40" s="36"/>
      <c r="C40" s="36" t="s">
        <v>124</v>
      </c>
      <c r="D40" s="39" t="s">
        <v>125</v>
      </c>
      <c r="E40" s="34">
        <v>8.101708</v>
      </c>
      <c r="F40" s="34">
        <v>0</v>
      </c>
      <c r="G40" s="34">
        <v>8.101708</v>
      </c>
      <c r="H40" s="34">
        <v>0</v>
      </c>
      <c r="I40" s="34">
        <v>0</v>
      </c>
      <c r="J40" s="34">
        <v>0</v>
      </c>
      <c r="K40" s="34">
        <v>0</v>
      </c>
      <c r="L40" s="69"/>
    </row>
    <row r="41" s="25" customFormat="1" spans="1:41">
      <c r="A41" s="36" t="s">
        <v>126</v>
      </c>
      <c r="B41" s="36"/>
      <c r="C41" s="36"/>
      <c r="D41" s="39" t="s">
        <v>127</v>
      </c>
      <c r="E41" s="34">
        <f>E42</f>
        <v>250.927343</v>
      </c>
      <c r="F41" s="34">
        <f>F42</f>
        <v>0</v>
      </c>
      <c r="G41" s="34">
        <v>250.927343</v>
      </c>
      <c r="H41" s="34">
        <v>0</v>
      </c>
      <c r="I41" s="34">
        <v>0</v>
      </c>
      <c r="J41" s="34">
        <v>0</v>
      </c>
      <c r="K41" s="34">
        <v>0</v>
      </c>
      <c r="L41" s="69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12">
      <c r="A42" s="36"/>
      <c r="B42" s="36" t="s">
        <v>128</v>
      </c>
      <c r="C42" s="36"/>
      <c r="D42" s="39" t="s">
        <v>129</v>
      </c>
      <c r="E42" s="34">
        <f>E43+E44</f>
        <v>250.927343</v>
      </c>
      <c r="F42" s="34">
        <f>F43+F44</f>
        <v>0</v>
      </c>
      <c r="G42" s="34">
        <v>250.927343</v>
      </c>
      <c r="H42" s="34">
        <v>0</v>
      </c>
      <c r="I42" s="34">
        <v>0</v>
      </c>
      <c r="J42" s="34">
        <v>0</v>
      </c>
      <c r="K42" s="34">
        <v>0</v>
      </c>
      <c r="L42" s="69"/>
    </row>
    <row r="43" spans="1:12">
      <c r="A43" s="36"/>
      <c r="B43" s="36"/>
      <c r="C43" s="36" t="s">
        <v>130</v>
      </c>
      <c r="D43" s="39" t="s">
        <v>131</v>
      </c>
      <c r="E43" s="34">
        <v>153.319355</v>
      </c>
      <c r="F43" s="34">
        <v>0</v>
      </c>
      <c r="G43" s="34">
        <v>153.319355</v>
      </c>
      <c r="H43" s="34">
        <v>0</v>
      </c>
      <c r="I43" s="34">
        <v>0</v>
      </c>
      <c r="J43" s="34">
        <v>0</v>
      </c>
      <c r="K43" s="34">
        <v>0</v>
      </c>
      <c r="L43" s="69"/>
    </row>
    <row r="44" spans="1:12">
      <c r="A44" s="36"/>
      <c r="B44" s="36"/>
      <c r="C44" s="36" t="s">
        <v>132</v>
      </c>
      <c r="D44" s="39" t="s">
        <v>133</v>
      </c>
      <c r="E44" s="34">
        <v>97.607988</v>
      </c>
      <c r="F44" s="34">
        <v>0</v>
      </c>
      <c r="G44" s="34">
        <v>97.607988</v>
      </c>
      <c r="H44" s="34">
        <v>0</v>
      </c>
      <c r="I44" s="34">
        <v>0</v>
      </c>
      <c r="J44" s="34">
        <v>0</v>
      </c>
      <c r="K44" s="34">
        <v>0</v>
      </c>
      <c r="L44" s="69"/>
    </row>
    <row r="45" spans="1:12">
      <c r="A45" s="36"/>
      <c r="B45" s="36"/>
      <c r="C45" s="36"/>
      <c r="D45" s="36"/>
      <c r="E45" s="34"/>
      <c r="F45" s="34"/>
      <c r="G45" s="34"/>
      <c r="H45" s="34"/>
      <c r="I45" s="34"/>
      <c r="J45" s="34"/>
      <c r="K45" s="34"/>
      <c r="L45" s="9"/>
    </row>
    <row r="46" spans="1:12">
      <c r="A46" s="36"/>
      <c r="B46" s="36"/>
      <c r="C46" s="36"/>
      <c r="D46" s="36"/>
      <c r="E46" s="34"/>
      <c r="F46" s="34"/>
      <c r="G46" s="34"/>
      <c r="H46" s="34"/>
      <c r="I46" s="34"/>
      <c r="J46" s="34"/>
      <c r="K46" s="34"/>
      <c r="L46" s="9"/>
    </row>
    <row r="47" spans="1:12">
      <c r="A47" s="36"/>
      <c r="B47" s="36"/>
      <c r="C47" s="36"/>
      <c r="D47" s="36"/>
      <c r="E47" s="34"/>
      <c r="F47" s="34"/>
      <c r="G47" s="34"/>
      <c r="H47" s="34"/>
      <c r="I47" s="34"/>
      <c r="J47" s="34"/>
      <c r="K47" s="34"/>
      <c r="L47" s="9"/>
    </row>
    <row r="48" spans="1:12">
      <c r="A48" s="36"/>
      <c r="B48" s="36"/>
      <c r="C48" s="36"/>
      <c r="D48" s="36"/>
      <c r="E48" s="34"/>
      <c r="F48" s="34"/>
      <c r="G48" s="34"/>
      <c r="H48" s="34"/>
      <c r="I48" s="34"/>
      <c r="J48" s="34"/>
      <c r="K48" s="34"/>
      <c r="L48" s="9"/>
    </row>
    <row r="49" spans="1:12">
      <c r="A49" s="36"/>
      <c r="B49" s="36"/>
      <c r="C49" s="36"/>
      <c r="D49" s="36"/>
      <c r="E49" s="34"/>
      <c r="F49" s="34"/>
      <c r="G49" s="34"/>
      <c r="H49" s="34"/>
      <c r="I49" s="34"/>
      <c r="J49" s="34"/>
      <c r="K49" s="34"/>
      <c r="L49" s="9"/>
    </row>
    <row r="50" spans="1:12">
      <c r="A50" s="36"/>
      <c r="B50" s="36"/>
      <c r="C50" s="36"/>
      <c r="D50" s="36"/>
      <c r="E50" s="34"/>
      <c r="F50" s="34"/>
      <c r="G50" s="34"/>
      <c r="H50" s="34"/>
      <c r="I50" s="34"/>
      <c r="J50" s="34"/>
      <c r="K50" s="34"/>
      <c r="L50" s="9"/>
    </row>
    <row r="51" spans="1:12">
      <c r="A51" s="36"/>
      <c r="B51" s="36"/>
      <c r="C51" s="36"/>
      <c r="D51" s="36"/>
      <c r="E51" s="34"/>
      <c r="F51" s="34"/>
      <c r="G51" s="34"/>
      <c r="H51" s="34"/>
      <c r="I51" s="34"/>
      <c r="J51" s="34"/>
      <c r="K51" s="34"/>
      <c r="L51" s="9"/>
    </row>
    <row r="52" spans="1:12">
      <c r="A52" s="36"/>
      <c r="B52" s="36"/>
      <c r="C52" s="36"/>
      <c r="D52" s="36"/>
      <c r="E52" s="34"/>
      <c r="F52" s="34"/>
      <c r="G52" s="34"/>
      <c r="H52" s="34"/>
      <c r="I52" s="34"/>
      <c r="J52" s="34"/>
      <c r="K52" s="34"/>
      <c r="L52" s="54"/>
    </row>
    <row r="53" spans="1:12">
      <c r="A53" s="36"/>
      <c r="B53" s="36"/>
      <c r="C53" s="36"/>
      <c r="D53" s="36"/>
      <c r="E53" s="34"/>
      <c r="F53" s="34"/>
      <c r="G53" s="34"/>
      <c r="H53" s="34"/>
      <c r="I53" s="34"/>
      <c r="J53" s="34"/>
      <c r="K53" s="34"/>
      <c r="L53" s="9"/>
    </row>
    <row r="54" spans="1:12">
      <c r="A54" s="36"/>
      <c r="B54" s="36"/>
      <c r="C54" s="36"/>
      <c r="D54" s="36"/>
      <c r="E54" s="34"/>
      <c r="F54" s="34"/>
      <c r="G54" s="34"/>
      <c r="H54" s="34"/>
      <c r="I54" s="34"/>
      <c r="J54" s="34"/>
      <c r="K54" s="34"/>
      <c r="L54" s="9"/>
    </row>
    <row r="55" spans="1:12">
      <c r="A55" s="36"/>
      <c r="B55" s="36"/>
      <c r="C55" s="36"/>
      <c r="D55" s="36"/>
      <c r="E55" s="34"/>
      <c r="F55" s="34"/>
      <c r="G55" s="34"/>
      <c r="H55" s="34"/>
      <c r="I55" s="34"/>
      <c r="J55" s="34"/>
      <c r="K55" s="34"/>
      <c r="L55" s="9"/>
    </row>
    <row r="56" spans="1:12">
      <c r="A56" s="36"/>
      <c r="B56" s="36"/>
      <c r="C56" s="36"/>
      <c r="D56" s="36"/>
      <c r="E56" s="34"/>
      <c r="F56" s="34"/>
      <c r="G56" s="34"/>
      <c r="H56" s="34"/>
      <c r="I56" s="34"/>
      <c r="J56" s="34"/>
      <c r="K56" s="34"/>
      <c r="L56" s="9"/>
    </row>
    <row r="57" spans="1:12">
      <c r="A57" s="36"/>
      <c r="B57" s="36"/>
      <c r="C57" s="36"/>
      <c r="D57" s="36"/>
      <c r="E57" s="34"/>
      <c r="F57" s="34"/>
      <c r="G57" s="34"/>
      <c r="H57" s="34"/>
      <c r="I57" s="34"/>
      <c r="J57" s="34"/>
      <c r="K57" s="34"/>
      <c r="L57" s="9"/>
    </row>
    <row r="58" spans="1:12">
      <c r="A58" s="36"/>
      <c r="B58" s="36"/>
      <c r="C58" s="36"/>
      <c r="D58" s="36"/>
      <c r="E58" s="34"/>
      <c r="F58" s="34"/>
      <c r="G58" s="34"/>
      <c r="H58" s="34"/>
      <c r="I58" s="34"/>
      <c r="J58" s="34"/>
      <c r="K58" s="34"/>
      <c r="L58" s="9"/>
    </row>
    <row r="59" spans="1:12">
      <c r="A59" s="36"/>
      <c r="B59" s="36"/>
      <c r="C59" s="36"/>
      <c r="D59" s="36"/>
      <c r="E59" s="34"/>
      <c r="F59" s="34"/>
      <c r="G59" s="34"/>
      <c r="H59" s="34"/>
      <c r="I59" s="34"/>
      <c r="J59" s="34"/>
      <c r="K59" s="34"/>
      <c r="L59" s="9"/>
    </row>
    <row r="60" spans="1:12">
      <c r="A60" s="36"/>
      <c r="B60" s="36"/>
      <c r="C60" s="36"/>
      <c r="D60" s="36"/>
      <c r="E60" s="34"/>
      <c r="F60" s="34"/>
      <c r="G60" s="64"/>
      <c r="H60" s="34"/>
      <c r="I60" s="34"/>
      <c r="J60" s="34"/>
      <c r="K60" s="34"/>
      <c r="L60" s="54"/>
    </row>
    <row r="61" spans="1:12">
      <c r="A61" s="36"/>
      <c r="B61" s="36"/>
      <c r="C61" s="36"/>
      <c r="D61" s="36"/>
      <c r="E61" s="34"/>
      <c r="F61" s="34"/>
      <c r="G61" s="45"/>
      <c r="H61" s="34"/>
      <c r="I61" s="34"/>
      <c r="J61" s="34"/>
      <c r="K61" s="34"/>
      <c r="L61" s="9"/>
    </row>
    <row r="62" spans="1:12">
      <c r="A62" s="36"/>
      <c r="B62" s="36"/>
      <c r="C62" s="36"/>
      <c r="D62" s="36"/>
      <c r="E62" s="34"/>
      <c r="F62" s="34"/>
      <c r="G62" s="45"/>
      <c r="H62" s="34"/>
      <c r="I62" s="34"/>
      <c r="J62" s="34"/>
      <c r="K62" s="34"/>
      <c r="L62" s="9"/>
    </row>
    <row r="63" spans="1:12">
      <c r="A63" s="36"/>
      <c r="B63" s="36"/>
      <c r="C63" s="36"/>
      <c r="D63" s="36"/>
      <c r="E63" s="34"/>
      <c r="F63" s="34"/>
      <c r="G63" s="45"/>
      <c r="H63" s="34"/>
      <c r="I63" s="34"/>
      <c r="J63" s="34"/>
      <c r="K63" s="34"/>
      <c r="L63" s="9"/>
    </row>
    <row r="64" spans="1:12">
      <c r="A64" s="36"/>
      <c r="B64" s="36"/>
      <c r="C64" s="36"/>
      <c r="D64" s="36"/>
      <c r="E64" s="34"/>
      <c r="F64" s="34"/>
      <c r="G64" s="45"/>
      <c r="H64" s="34"/>
      <c r="I64" s="34"/>
      <c r="J64" s="34"/>
      <c r="K64" s="34"/>
      <c r="L64" s="9"/>
    </row>
    <row r="65" spans="1:12">
      <c r="A65" s="36"/>
      <c r="B65" s="36"/>
      <c r="C65" s="36"/>
      <c r="D65" s="36"/>
      <c r="E65" s="34"/>
      <c r="F65" s="34"/>
      <c r="G65" s="45"/>
      <c r="H65" s="34"/>
      <c r="I65" s="34"/>
      <c r="J65" s="34"/>
      <c r="K65" s="34"/>
      <c r="L65" s="9"/>
    </row>
    <row r="66" spans="1:12">
      <c r="A66" s="36"/>
      <c r="B66" s="36"/>
      <c r="C66" s="36"/>
      <c r="D66" s="36"/>
      <c r="E66" s="34"/>
      <c r="F66" s="34"/>
      <c r="G66" s="45"/>
      <c r="H66" s="45"/>
      <c r="I66" s="45"/>
      <c r="J66" s="45"/>
      <c r="K66" s="45"/>
      <c r="L66" s="9"/>
    </row>
    <row r="67" spans="1:12">
      <c r="A67" s="36"/>
      <c r="B67" s="36"/>
      <c r="C67" s="36"/>
      <c r="D67" s="36"/>
      <c r="E67" s="34"/>
      <c r="F67" s="34"/>
      <c r="G67" s="45"/>
      <c r="H67" s="45"/>
      <c r="I67" s="45"/>
      <c r="J67" s="45"/>
      <c r="K67" s="45"/>
      <c r="L67" s="9"/>
    </row>
    <row r="68" spans="1:12">
      <c r="A68" s="36"/>
      <c r="B68" s="36"/>
      <c r="C68" s="36"/>
      <c r="D68" s="36"/>
      <c r="E68" s="34"/>
      <c r="F68" s="34"/>
      <c r="G68" s="45"/>
      <c r="H68" s="34"/>
      <c r="I68" s="34"/>
      <c r="J68" s="34"/>
      <c r="K68" s="34"/>
      <c r="L68" s="9"/>
    </row>
    <row r="69" spans="1:12">
      <c r="A69" s="36"/>
      <c r="B69" s="36"/>
      <c r="C69" s="36"/>
      <c r="D69" s="36"/>
      <c r="E69" s="34"/>
      <c r="F69" s="34"/>
      <c r="G69" s="45"/>
      <c r="H69" s="34"/>
      <c r="I69" s="34"/>
      <c r="J69" s="34"/>
      <c r="K69" s="34"/>
      <c r="L69" s="9"/>
    </row>
    <row r="70" spans="1:12">
      <c r="A70" s="36"/>
      <c r="B70" s="36"/>
      <c r="C70" s="36"/>
      <c r="D70" s="36"/>
      <c r="E70" s="34"/>
      <c r="F70" s="34"/>
      <c r="G70" s="45"/>
      <c r="H70" s="34"/>
      <c r="I70" s="34"/>
      <c r="J70" s="34"/>
      <c r="K70" s="34"/>
      <c r="L70" s="9"/>
    </row>
    <row r="71" spans="1:12">
      <c r="A71" s="36"/>
      <c r="B71" s="36"/>
      <c r="C71" s="36"/>
      <c r="D71" s="36"/>
      <c r="E71" s="34"/>
      <c r="F71" s="34"/>
      <c r="G71" s="45"/>
      <c r="H71" s="34"/>
      <c r="I71" s="34"/>
      <c r="J71" s="34"/>
      <c r="K71" s="34"/>
      <c r="L71" s="9"/>
    </row>
    <row r="72" spans="1:12">
      <c r="A72" s="36"/>
      <c r="B72" s="36"/>
      <c r="C72" s="36"/>
      <c r="D72" s="36"/>
      <c r="E72" s="34"/>
      <c r="F72" s="34"/>
      <c r="G72" s="45"/>
      <c r="H72" s="34"/>
      <c r="I72" s="34"/>
      <c r="J72" s="34"/>
      <c r="K72" s="34"/>
      <c r="L72" s="9"/>
    </row>
    <row r="73" spans="1:12">
      <c r="A73" s="36"/>
      <c r="B73" s="36"/>
      <c r="C73" s="36"/>
      <c r="D73" s="36"/>
      <c r="E73" s="34"/>
      <c r="F73" s="34"/>
      <c r="G73" s="45"/>
      <c r="H73" s="34"/>
      <c r="I73" s="34"/>
      <c r="J73" s="34"/>
      <c r="K73" s="34"/>
      <c r="L73" s="9"/>
    </row>
    <row r="74" spans="1:12">
      <c r="A74" s="36"/>
      <c r="B74" s="36"/>
      <c r="C74" s="36"/>
      <c r="D74" s="36"/>
      <c r="E74" s="34"/>
      <c r="F74" s="34"/>
      <c r="G74" s="45"/>
      <c r="H74" s="34"/>
      <c r="I74" s="34"/>
      <c r="J74" s="34"/>
      <c r="K74" s="34"/>
      <c r="L74" s="9"/>
    </row>
    <row r="75" spans="1:12">
      <c r="A75" s="36"/>
      <c r="B75" s="36"/>
      <c r="C75" s="36"/>
      <c r="D75" s="36"/>
      <c r="E75" s="34"/>
      <c r="F75" s="34"/>
      <c r="G75" s="45"/>
      <c r="H75" s="34"/>
      <c r="I75" s="34"/>
      <c r="J75" s="34"/>
      <c r="K75" s="34"/>
      <c r="L75" s="9"/>
    </row>
    <row r="76" spans="1:12">
      <c r="A76" s="36"/>
      <c r="B76" s="36"/>
      <c r="C76" s="36"/>
      <c r="D76" s="36"/>
      <c r="E76" s="34"/>
      <c r="F76" s="34"/>
      <c r="G76" s="45"/>
      <c r="H76" s="34"/>
      <c r="I76" s="34"/>
      <c r="J76" s="34"/>
      <c r="K76" s="34"/>
      <c r="L76" s="9"/>
    </row>
    <row r="77" spans="1:12">
      <c r="A77" s="36"/>
      <c r="B77" s="36"/>
      <c r="C77" s="36"/>
      <c r="D77" s="36"/>
      <c r="E77" s="34"/>
      <c r="F77" s="34"/>
      <c r="G77" s="45"/>
      <c r="H77" s="34"/>
      <c r="I77" s="34"/>
      <c r="J77" s="34"/>
      <c r="K77" s="34"/>
      <c r="L77" s="9"/>
    </row>
    <row r="78" spans="1:12">
      <c r="A78" s="36"/>
      <c r="B78" s="36"/>
      <c r="C78" s="36"/>
      <c r="D78" s="36"/>
      <c r="E78" s="34"/>
      <c r="F78" s="34"/>
      <c r="G78" s="45"/>
      <c r="H78" s="34"/>
      <c r="I78" s="34"/>
      <c r="J78" s="34"/>
      <c r="K78" s="34"/>
      <c r="L78" s="9"/>
    </row>
    <row r="79" spans="1:12">
      <c r="A79" s="36"/>
      <c r="B79" s="36"/>
      <c r="C79" s="36"/>
      <c r="D79" s="36"/>
      <c r="E79" s="34"/>
      <c r="F79" s="34"/>
      <c r="G79" s="45"/>
      <c r="H79" s="34"/>
      <c r="I79" s="34"/>
      <c r="J79" s="34"/>
      <c r="K79" s="34"/>
      <c r="L79" s="9"/>
    </row>
    <row r="80" spans="1:12">
      <c r="A80" s="36"/>
      <c r="B80" s="36"/>
      <c r="C80" s="36"/>
      <c r="D80" s="36"/>
      <c r="E80" s="34"/>
      <c r="F80" s="34"/>
      <c r="G80" s="45"/>
      <c r="H80" s="34"/>
      <c r="I80" s="34"/>
      <c r="J80" s="34"/>
      <c r="K80" s="34"/>
      <c r="L80" s="9"/>
    </row>
    <row r="81" spans="1:12">
      <c r="A81" s="36"/>
      <c r="B81" s="36"/>
      <c r="C81" s="62"/>
      <c r="D81" s="62"/>
      <c r="E81" s="64"/>
      <c r="F81" s="64"/>
      <c r="G81" s="47"/>
      <c r="H81" s="64"/>
      <c r="I81" s="64"/>
      <c r="J81" s="64"/>
      <c r="K81" s="64"/>
      <c r="L81" s="54"/>
    </row>
    <row r="82" spans="1:12">
      <c r="A82" s="36"/>
      <c r="B82" s="36"/>
      <c r="C82" s="36"/>
      <c r="D82" s="36"/>
      <c r="E82" s="64"/>
      <c r="F82" s="64"/>
      <c r="G82" s="64"/>
      <c r="H82" s="64"/>
      <c r="I82" s="64"/>
      <c r="J82" s="64"/>
      <c r="K82" s="64"/>
      <c r="L82" s="9"/>
    </row>
    <row r="83" spans="1:12">
      <c r="A83" s="36"/>
      <c r="B83" s="36"/>
      <c r="C83" s="36"/>
      <c r="D83" s="36"/>
      <c r="E83" s="64"/>
      <c r="F83" s="64"/>
      <c r="G83" s="64"/>
      <c r="H83" s="64"/>
      <c r="I83" s="64"/>
      <c r="J83" s="64"/>
      <c r="K83" s="64"/>
      <c r="L83" s="54"/>
    </row>
    <row r="84" spans="1:12">
      <c r="A84" s="36"/>
      <c r="B84" s="36"/>
      <c r="C84" s="36"/>
      <c r="D84" s="36"/>
      <c r="E84" s="66"/>
      <c r="F84" s="45"/>
      <c r="G84" s="45"/>
      <c r="H84" s="45"/>
      <c r="I84" s="45"/>
      <c r="J84" s="45"/>
      <c r="K84" s="45"/>
      <c r="L84" s="9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4"/>
  <sheetViews>
    <sheetView workbookViewId="0">
      <selection activeCell="A35" sqref="$A35:$XFD35"/>
    </sheetView>
  </sheetViews>
  <sheetFormatPr defaultColWidth="10" defaultRowHeight="13.5"/>
  <cols>
    <col min="1" max="3" width="7.69166666666667" customWidth="1"/>
    <col min="4" max="4" width="30.775" customWidth="1"/>
    <col min="5" max="5" width="11.6333333333333" customWidth="1"/>
    <col min="6" max="17" width="10.8833333333333" customWidth="1"/>
    <col min="18" max="18" width="12.8166666666667" customWidth="1"/>
    <col min="19" max="19" width="9.76666666666667" style="26" customWidth="1"/>
    <col min="20" max="40" width="10" style="26"/>
  </cols>
  <sheetData>
    <row r="1" spans="1:18">
      <c r="A1" s="26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Format="1" ht="22.75" customHeight="1" spans="1:40">
      <c r="A2" s="27" t="s">
        <v>135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customFormat="1" ht="15.65" customHeight="1" spans="1:4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9" t="s">
        <v>9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="1" customFormat="1" ht="22.6" customHeight="1" spans="1:40">
      <c r="A4" s="30" t="s">
        <v>60</v>
      </c>
      <c r="B4" s="30"/>
      <c r="C4" s="30"/>
      <c r="D4" s="30" t="s">
        <v>61</v>
      </c>
      <c r="E4" s="30" t="s">
        <v>62</v>
      </c>
      <c r="F4" s="48" t="s">
        <v>136</v>
      </c>
      <c r="G4" s="49"/>
      <c r="H4" s="48" t="s">
        <v>137</v>
      </c>
      <c r="I4" s="49"/>
      <c r="J4" s="48" t="s">
        <v>138</v>
      </c>
      <c r="K4" s="49"/>
      <c r="L4" s="48" t="s">
        <v>139</v>
      </c>
      <c r="M4" s="49"/>
      <c r="N4" s="48" t="s">
        <v>140</v>
      </c>
      <c r="O4" s="49"/>
      <c r="P4" s="48" t="s">
        <v>53</v>
      </c>
      <c r="Q4" s="49"/>
      <c r="R4" s="30" t="s">
        <v>68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="1" customFormat="1" ht="22.6" customHeight="1" spans="1:40">
      <c r="A5" s="30" t="s">
        <v>69</v>
      </c>
      <c r="B5" s="30" t="s">
        <v>70</v>
      </c>
      <c r="C5" s="30" t="s">
        <v>71</v>
      </c>
      <c r="D5" s="30"/>
      <c r="E5" s="30"/>
      <c r="F5" s="59" t="s">
        <v>141</v>
      </c>
      <c r="G5" s="60" t="s">
        <v>142</v>
      </c>
      <c r="H5" s="59" t="s">
        <v>141</v>
      </c>
      <c r="I5" s="60" t="s">
        <v>142</v>
      </c>
      <c r="J5" s="59" t="s">
        <v>141</v>
      </c>
      <c r="K5" s="60" t="s">
        <v>142</v>
      </c>
      <c r="L5" s="59" t="s">
        <v>141</v>
      </c>
      <c r="M5" s="60" t="s">
        <v>142</v>
      </c>
      <c r="N5" s="59" t="s">
        <v>141</v>
      </c>
      <c r="O5" s="60" t="s">
        <v>142</v>
      </c>
      <c r="P5" s="59" t="s">
        <v>141</v>
      </c>
      <c r="Q5" s="60" t="s">
        <v>142</v>
      </c>
      <c r="R5" s="30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customFormat="1" ht="14.3" customHeight="1" spans="1:40">
      <c r="A6" s="30"/>
      <c r="B6" s="30"/>
      <c r="C6" s="30"/>
      <c r="D6" s="33" t="s">
        <v>62</v>
      </c>
      <c r="E6" s="34">
        <f>E7+E11+E15+E41+E35+E38</f>
        <v>10630.338309</v>
      </c>
      <c r="F6" s="34">
        <f>F7+F11+F15+F41</f>
        <v>4782.44993</v>
      </c>
      <c r="G6" s="34">
        <f>G7+G11+G15+G41</f>
        <v>4506.508379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f>P7+P11+P15+P41</f>
        <v>32.46</v>
      </c>
      <c r="Q6" s="34">
        <f>Q7+Q11+Q15+Q41+Q35+Q38</f>
        <v>1308.92</v>
      </c>
      <c r="R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="25" customFormat="1" ht="14.3" customHeight="1" spans="1:40">
      <c r="A7" s="36" t="s">
        <v>118</v>
      </c>
      <c r="B7" s="36"/>
      <c r="C7" s="36"/>
      <c r="D7" s="39" t="s">
        <v>119</v>
      </c>
      <c r="E7" s="34">
        <f>E8</f>
        <v>349.440812</v>
      </c>
      <c r="F7" s="34">
        <f>F8</f>
        <v>341.339104</v>
      </c>
      <c r="G7" s="34">
        <f>G8</f>
        <v>8.101708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f>P8</f>
        <v>0</v>
      </c>
      <c r="Q7" s="34">
        <v>0</v>
      </c>
      <c r="R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customFormat="1" ht="14.3" customHeight="1" spans="1:40">
      <c r="A8" s="36"/>
      <c r="B8" s="36" t="s">
        <v>120</v>
      </c>
      <c r="C8" s="36"/>
      <c r="D8" s="39" t="s">
        <v>121</v>
      </c>
      <c r="E8" s="34">
        <f>E9+E10</f>
        <v>349.440812</v>
      </c>
      <c r="F8" s="34">
        <f>F9+F10</f>
        <v>341.339104</v>
      </c>
      <c r="G8" s="34">
        <f>G9+G10</f>
        <v>8.101708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customFormat="1" ht="14.3" customHeight="1" spans="1:40">
      <c r="A9" s="36"/>
      <c r="B9" s="36"/>
      <c r="C9" s="36" t="s">
        <v>122</v>
      </c>
      <c r="D9" s="39" t="s">
        <v>123</v>
      </c>
      <c r="E9" s="34">
        <v>341.339104</v>
      </c>
      <c r="F9" s="34">
        <v>341.339104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5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18">
      <c r="A10" s="36"/>
      <c r="B10" s="36"/>
      <c r="C10" s="36" t="s">
        <v>124</v>
      </c>
      <c r="D10" s="39" t="s">
        <v>125</v>
      </c>
      <c r="E10" s="34">
        <v>8.101708</v>
      </c>
      <c r="F10" s="34">
        <v>0</v>
      </c>
      <c r="G10" s="34">
        <v>8.101708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42"/>
    </row>
    <row r="11" s="25" customFormat="1" spans="1:40">
      <c r="A11" s="36" t="s">
        <v>126</v>
      </c>
      <c r="B11" s="36"/>
      <c r="C11" s="36"/>
      <c r="D11" s="39" t="s">
        <v>127</v>
      </c>
      <c r="E11" s="34">
        <f>E12</f>
        <v>250.927343</v>
      </c>
      <c r="F11" s="34">
        <f>F12</f>
        <v>250.927343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f>P12</f>
        <v>0</v>
      </c>
      <c r="Q11" s="34">
        <v>0</v>
      </c>
      <c r="R11" s="4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18">
      <c r="A12" s="36"/>
      <c r="B12" s="36" t="s">
        <v>128</v>
      </c>
      <c r="C12" s="36"/>
      <c r="D12" s="39" t="s">
        <v>129</v>
      </c>
      <c r="E12" s="34">
        <f>E13+E14</f>
        <v>250.927343</v>
      </c>
      <c r="F12" s="34">
        <f>F13+F14</f>
        <v>250.927343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42"/>
    </row>
    <row r="13" spans="1:18">
      <c r="A13" s="36"/>
      <c r="B13" s="36"/>
      <c r="C13" s="36" t="s">
        <v>130</v>
      </c>
      <c r="D13" s="39" t="s">
        <v>131</v>
      </c>
      <c r="E13" s="34">
        <v>153.319355</v>
      </c>
      <c r="F13" s="34">
        <v>153.319355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42"/>
    </row>
    <row r="14" spans="1:18">
      <c r="A14" s="36"/>
      <c r="B14" s="36"/>
      <c r="C14" s="36" t="s">
        <v>132</v>
      </c>
      <c r="D14" s="39" t="s">
        <v>133</v>
      </c>
      <c r="E14" s="34">
        <v>97.607988</v>
      </c>
      <c r="F14" s="34">
        <v>97.607988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42"/>
    </row>
    <row r="15" s="25" customFormat="1" spans="1:40">
      <c r="A15" s="36" t="s">
        <v>72</v>
      </c>
      <c r="B15" s="36"/>
      <c r="C15" s="36"/>
      <c r="D15" s="39" t="s">
        <v>73</v>
      </c>
      <c r="E15" s="34">
        <f>E16+E29+E31+E33</f>
        <v>9160.216226</v>
      </c>
      <c r="F15" s="34">
        <f>F16+F29+F31</f>
        <v>3498.839555</v>
      </c>
      <c r="G15" s="34">
        <f>G16+G29+G31</f>
        <v>4498.406671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f>P16+P29+P31</f>
        <v>32.46</v>
      </c>
      <c r="Q15" s="34">
        <f>Q16+Q29+Q31+Q33</f>
        <v>1130.51</v>
      </c>
      <c r="R15" s="4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18">
      <c r="A16" s="36"/>
      <c r="B16" s="36" t="s">
        <v>82</v>
      </c>
      <c r="C16" s="36"/>
      <c r="D16" s="39" t="s">
        <v>83</v>
      </c>
      <c r="E16" s="34">
        <f t="shared" ref="E16:E21" si="0">SUM(F16:Q16)</f>
        <v>8641.693335</v>
      </c>
      <c r="F16" s="34">
        <f>SUM(F17:F28)</f>
        <v>3498.839555</v>
      </c>
      <c r="G16" s="34">
        <f>SUM(G17:G28)</f>
        <v>3990.08378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f>SUM(P17:P28)</f>
        <v>32.46</v>
      </c>
      <c r="Q16" s="34">
        <f>SUM(Q17:Q28)</f>
        <v>1120.31</v>
      </c>
      <c r="R16" s="42"/>
    </row>
    <row r="17" spans="1:18">
      <c r="A17" s="36"/>
      <c r="B17" s="36"/>
      <c r="C17" s="36" t="s">
        <v>84</v>
      </c>
      <c r="D17" s="39" t="s">
        <v>85</v>
      </c>
      <c r="E17" s="34">
        <f t="shared" si="0"/>
        <v>89.5</v>
      </c>
      <c r="F17" s="34">
        <v>0</v>
      </c>
      <c r="G17" s="34">
        <v>67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22.5</v>
      </c>
      <c r="R17" s="42"/>
    </row>
    <row r="18" spans="1:18">
      <c r="A18" s="36"/>
      <c r="B18" s="36"/>
      <c r="C18" s="36" t="s">
        <v>143</v>
      </c>
      <c r="D18" s="39" t="s">
        <v>86</v>
      </c>
      <c r="E18" s="34">
        <f t="shared" si="0"/>
        <v>914.14792</v>
      </c>
      <c r="F18" s="34">
        <v>913.546</v>
      </c>
      <c r="G18" s="34">
        <v>0.60192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42"/>
    </row>
    <row r="19" spans="1:18">
      <c r="A19" s="36"/>
      <c r="B19" s="36"/>
      <c r="C19" s="36" t="s">
        <v>87</v>
      </c>
      <c r="D19" s="39" t="s">
        <v>88</v>
      </c>
      <c r="E19" s="34">
        <f t="shared" si="0"/>
        <v>5215.589415</v>
      </c>
      <c r="F19" s="34">
        <v>2585.293555</v>
      </c>
      <c r="G19" s="34">
        <v>2630.29586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42"/>
    </row>
    <row r="20" spans="1:18">
      <c r="A20" s="36"/>
      <c r="B20" s="36"/>
      <c r="C20" s="36" t="s">
        <v>89</v>
      </c>
      <c r="D20" s="39" t="s">
        <v>90</v>
      </c>
      <c r="E20" s="34">
        <f t="shared" si="0"/>
        <v>513.346</v>
      </c>
      <c r="F20" s="34">
        <v>0</v>
      </c>
      <c r="G20" s="34">
        <v>421.386</v>
      </c>
      <c r="H20" s="34"/>
      <c r="I20" s="34"/>
      <c r="J20" s="34"/>
      <c r="K20" s="34"/>
      <c r="L20" s="34"/>
      <c r="M20" s="34"/>
      <c r="N20" s="34"/>
      <c r="O20" s="34"/>
      <c r="P20" s="34"/>
      <c r="Q20" s="34">
        <v>91.96</v>
      </c>
      <c r="R20" s="42"/>
    </row>
    <row r="21" spans="1:18">
      <c r="A21" s="36"/>
      <c r="B21" s="36"/>
      <c r="C21" s="36" t="s">
        <v>91</v>
      </c>
      <c r="D21" s="39" t="s">
        <v>92</v>
      </c>
      <c r="E21" s="34">
        <f t="shared" si="0"/>
        <v>300.06</v>
      </c>
      <c r="F21" s="34">
        <v>0</v>
      </c>
      <c r="G21" s="34">
        <v>80</v>
      </c>
      <c r="H21" s="34"/>
      <c r="I21" s="34"/>
      <c r="J21" s="34"/>
      <c r="K21" s="34"/>
      <c r="L21" s="34"/>
      <c r="M21" s="34"/>
      <c r="N21" s="34"/>
      <c r="O21" s="34"/>
      <c r="P21" s="34"/>
      <c r="Q21" s="34">
        <v>220.06</v>
      </c>
      <c r="R21" s="42"/>
    </row>
    <row r="22" spans="1:18">
      <c r="A22" s="36"/>
      <c r="B22" s="36"/>
      <c r="C22" s="36" t="s">
        <v>93</v>
      </c>
      <c r="D22" s="39" t="s">
        <v>94</v>
      </c>
      <c r="E22" s="34"/>
      <c r="F22" s="34">
        <v>0</v>
      </c>
      <c r="G22" s="34">
        <v>15</v>
      </c>
      <c r="H22" s="34"/>
      <c r="I22" s="34"/>
      <c r="J22" s="34"/>
      <c r="K22" s="34"/>
      <c r="L22" s="34"/>
      <c r="M22" s="34"/>
      <c r="N22" s="34"/>
      <c r="O22" s="34"/>
      <c r="P22" s="34"/>
      <c r="Q22" s="34">
        <v>23.4</v>
      </c>
      <c r="R22" s="42"/>
    </row>
    <row r="23" spans="1:18">
      <c r="A23" s="36"/>
      <c r="B23" s="36"/>
      <c r="C23" s="36">
        <v>2130111</v>
      </c>
      <c r="D23" s="39" t="s">
        <v>95</v>
      </c>
      <c r="E23" s="34">
        <f>SUM(F23:Q23)</f>
        <v>0.83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>
        <v>0.83</v>
      </c>
      <c r="R23" s="42"/>
    </row>
    <row r="24" spans="1:18">
      <c r="A24" s="36"/>
      <c r="B24" s="36"/>
      <c r="C24" s="36" t="s">
        <v>96</v>
      </c>
      <c r="D24" s="39" t="s">
        <v>97</v>
      </c>
      <c r="E24" s="34"/>
      <c r="F24" s="34">
        <v>0</v>
      </c>
      <c r="G24" s="34">
        <v>5</v>
      </c>
      <c r="H24" s="34"/>
      <c r="I24" s="34"/>
      <c r="J24" s="34"/>
      <c r="K24" s="34"/>
      <c r="L24" s="34"/>
      <c r="M24" s="34"/>
      <c r="N24" s="34"/>
      <c r="O24" s="34"/>
      <c r="P24" s="34"/>
      <c r="Q24" s="34">
        <v>44.94</v>
      </c>
      <c r="R24" s="42"/>
    </row>
    <row r="25" spans="1:18">
      <c r="A25" s="36"/>
      <c r="B25" s="36"/>
      <c r="C25" s="36">
        <v>2130135</v>
      </c>
      <c r="D25" s="39" t="s">
        <v>98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>
        <v>68.98</v>
      </c>
      <c r="R25" s="42"/>
    </row>
    <row r="26" spans="1:18">
      <c r="A26" s="36"/>
      <c r="B26" s="36"/>
      <c r="C26" s="36">
        <v>2130148</v>
      </c>
      <c r="D26" s="39" t="s">
        <v>99</v>
      </c>
      <c r="E26" s="34">
        <f>SUM(F26:Q26)</f>
        <v>1.34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>
        <v>1.34</v>
      </c>
      <c r="R26" s="42"/>
    </row>
    <row r="27" spans="1:18">
      <c r="A27" s="36"/>
      <c r="B27" s="36"/>
      <c r="C27" s="36">
        <v>2130505</v>
      </c>
      <c r="D27" s="39" t="s">
        <v>100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>
        <v>248.49</v>
      </c>
      <c r="R27" s="42"/>
    </row>
    <row r="28" spans="1:18">
      <c r="A28" s="36"/>
      <c r="B28" s="36"/>
      <c r="C28" s="36" t="s">
        <v>144</v>
      </c>
      <c r="D28" s="39" t="s">
        <v>101</v>
      </c>
      <c r="E28" s="34">
        <f t="shared" ref="E28:E34" si="1">SUM(F28:Q28)</f>
        <v>1201.07</v>
      </c>
      <c r="F28" s="34">
        <v>0</v>
      </c>
      <c r="G28" s="34">
        <v>770.8</v>
      </c>
      <c r="H28" s="34"/>
      <c r="I28" s="34"/>
      <c r="J28" s="34"/>
      <c r="K28" s="34"/>
      <c r="L28" s="34"/>
      <c r="M28" s="34"/>
      <c r="N28" s="34"/>
      <c r="O28" s="34"/>
      <c r="P28" s="34">
        <v>32.46</v>
      </c>
      <c r="Q28" s="34">
        <v>397.81</v>
      </c>
      <c r="R28" s="42"/>
    </row>
    <row r="29" spans="1:18">
      <c r="A29" s="36"/>
      <c r="B29" s="36" t="s">
        <v>78</v>
      </c>
      <c r="C29" s="36"/>
      <c r="D29" s="39" t="s">
        <v>145</v>
      </c>
      <c r="E29" s="34">
        <f t="shared" si="1"/>
        <v>186.191124</v>
      </c>
      <c r="F29" s="34">
        <f>F30</f>
        <v>0</v>
      </c>
      <c r="G29" s="34">
        <f>G30</f>
        <v>182.711124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>Q30</f>
        <v>3.48</v>
      </c>
      <c r="R29" s="42"/>
    </row>
    <row r="30" spans="1:18">
      <c r="A30" s="36"/>
      <c r="B30" s="36"/>
      <c r="C30" s="36" t="s">
        <v>80</v>
      </c>
      <c r="D30" s="39" t="s">
        <v>146</v>
      </c>
      <c r="E30" s="34">
        <f t="shared" si="1"/>
        <v>186.191124</v>
      </c>
      <c r="F30" s="34">
        <v>0</v>
      </c>
      <c r="G30" s="34">
        <v>182.711124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3.48</v>
      </c>
      <c r="R30" s="42"/>
    </row>
    <row r="31" spans="1:18">
      <c r="A31" s="36"/>
      <c r="B31" s="36" t="s">
        <v>74</v>
      </c>
      <c r="C31" s="36"/>
      <c r="D31" s="39" t="s">
        <v>75</v>
      </c>
      <c r="E31" s="34">
        <f>E32</f>
        <v>325.611767</v>
      </c>
      <c r="F31" s="34">
        <f>F32</f>
        <v>0</v>
      </c>
      <c r="G31" s="34">
        <f>G32</f>
        <v>325.611767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>Q32</f>
        <v>0</v>
      </c>
      <c r="R31" s="42"/>
    </row>
    <row r="32" spans="1:18">
      <c r="A32" s="36"/>
      <c r="B32" s="36"/>
      <c r="C32" s="36" t="s">
        <v>76</v>
      </c>
      <c r="D32" s="39" t="s">
        <v>77</v>
      </c>
      <c r="E32" s="34">
        <v>325.611767</v>
      </c>
      <c r="F32" s="34">
        <v>0</v>
      </c>
      <c r="G32" s="34">
        <v>325.611767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42"/>
    </row>
    <row r="33" customFormat="1" spans="1:40">
      <c r="A33" s="36"/>
      <c r="B33" s="36">
        <v>21399</v>
      </c>
      <c r="C33" s="36"/>
      <c r="D33" s="39" t="s">
        <v>103</v>
      </c>
      <c r="E33" s="34">
        <f t="shared" si="1"/>
        <v>6.72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>
        <f>Q34</f>
        <v>6.72</v>
      </c>
      <c r="R33" s="4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customFormat="1" spans="1:40">
      <c r="A34" s="36"/>
      <c r="B34" s="36"/>
      <c r="C34" s="36">
        <v>2139999</v>
      </c>
      <c r="D34" s="39" t="s">
        <v>103</v>
      </c>
      <c r="E34" s="34">
        <f t="shared" si="1"/>
        <v>6.72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>
        <v>6.72</v>
      </c>
      <c r="R34" s="4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="25" customFormat="1" spans="1:40">
      <c r="A35" s="36">
        <v>216</v>
      </c>
      <c r="B35" s="36"/>
      <c r="C35" s="36"/>
      <c r="D35" s="36" t="s">
        <v>104</v>
      </c>
      <c r="E35" s="34">
        <f>E36</f>
        <v>150.23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>
        <f>Q36</f>
        <v>150.23</v>
      </c>
      <c r="R35" s="4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customFormat="1" spans="1:40">
      <c r="A36" s="36"/>
      <c r="B36" s="36">
        <v>21602</v>
      </c>
      <c r="C36" s="36"/>
      <c r="D36" s="36" t="s">
        <v>105</v>
      </c>
      <c r="E36" s="34">
        <f>E37</f>
        <v>150.23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>
        <f>Q37</f>
        <v>150.23</v>
      </c>
      <c r="R36" s="4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customFormat="1" spans="1:40">
      <c r="A37" s="36"/>
      <c r="B37" s="36"/>
      <c r="C37" s="36">
        <v>2160299</v>
      </c>
      <c r="D37" s="39" t="s">
        <v>106</v>
      </c>
      <c r="E37" s="34">
        <f>SUM(F37:Q37)</f>
        <v>150.23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>
        <v>150.23</v>
      </c>
      <c r="R37" s="4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="25" customFormat="1" spans="1:40">
      <c r="A38" s="36">
        <v>222</v>
      </c>
      <c r="B38" s="36"/>
      <c r="C38" s="36"/>
      <c r="D38" s="39" t="s">
        <v>107</v>
      </c>
      <c r="E38" s="34">
        <f>E39</f>
        <v>28.18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>
        <f>Q39</f>
        <v>28.18</v>
      </c>
      <c r="R38" s="4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customFormat="1" spans="1:40">
      <c r="A39" s="36"/>
      <c r="B39" s="36">
        <v>22201</v>
      </c>
      <c r="C39" s="36"/>
      <c r="D39" s="39" t="s">
        <v>108</v>
      </c>
      <c r="E39" s="34">
        <f>E40</f>
        <v>28.18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f>Q40</f>
        <v>28.18</v>
      </c>
      <c r="R39" s="4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customFormat="1" spans="1:40">
      <c r="A40" s="36"/>
      <c r="B40" s="36">
        <v>22201</v>
      </c>
      <c r="C40" s="36"/>
      <c r="D40" s="39" t="s">
        <v>109</v>
      </c>
      <c r="E40" s="34">
        <f>SUM(F40:Q40)</f>
        <v>28.18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>
        <v>28.18</v>
      </c>
      <c r="R40" s="4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="25" customFormat="1" spans="1:40">
      <c r="A41" s="36" t="s">
        <v>110</v>
      </c>
      <c r="B41" s="36"/>
      <c r="C41" s="36"/>
      <c r="D41" s="39" t="s">
        <v>111</v>
      </c>
      <c r="E41" s="34">
        <f>E42</f>
        <v>691.343928</v>
      </c>
      <c r="F41" s="34">
        <f>F42</f>
        <v>691.343928</v>
      </c>
      <c r="G41" s="34">
        <f>G42</f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4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18">
      <c r="A42" s="36"/>
      <c r="B42" s="36" t="s">
        <v>112</v>
      </c>
      <c r="C42" s="36"/>
      <c r="D42" s="39" t="s">
        <v>113</v>
      </c>
      <c r="E42" s="34">
        <f>E43+E44</f>
        <v>691.343928</v>
      </c>
      <c r="F42" s="34">
        <v>691.343928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42"/>
    </row>
    <row r="43" spans="1:18">
      <c r="A43" s="36"/>
      <c r="B43" s="36"/>
      <c r="C43" s="36" t="s">
        <v>114</v>
      </c>
      <c r="D43" s="39" t="s">
        <v>115</v>
      </c>
      <c r="E43" s="34">
        <v>318.143928</v>
      </c>
      <c r="F43" s="34">
        <v>318.143928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42"/>
    </row>
    <row r="44" spans="1:18">
      <c r="A44" s="36"/>
      <c r="B44" s="36"/>
      <c r="C44" s="36" t="s">
        <v>116</v>
      </c>
      <c r="D44" s="39" t="s">
        <v>117</v>
      </c>
      <c r="E44" s="34">
        <v>373.2</v>
      </c>
      <c r="F44" s="34">
        <v>373.2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42"/>
    </row>
    <row r="45" spans="1:18">
      <c r="A45" s="36"/>
      <c r="B45" s="36"/>
      <c r="C45" s="36"/>
      <c r="D45" s="40"/>
      <c r="E45" s="34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9"/>
    </row>
    <row r="46" spans="1:18">
      <c r="A46" s="36"/>
      <c r="B46" s="36"/>
      <c r="C46" s="36"/>
      <c r="D46" s="40"/>
      <c r="E46" s="34"/>
      <c r="F46" s="41"/>
      <c r="G46" s="61"/>
      <c r="H46" s="41"/>
      <c r="I46" s="61"/>
      <c r="J46" s="41"/>
      <c r="K46" s="61"/>
      <c r="L46" s="41"/>
      <c r="M46" s="61"/>
      <c r="N46" s="41"/>
      <c r="O46" s="61"/>
      <c r="P46" s="41"/>
      <c r="Q46" s="61"/>
      <c r="R46" s="9"/>
    </row>
    <row r="47" spans="1:18">
      <c r="A47" s="36"/>
      <c r="B47" s="36"/>
      <c r="C47" s="36"/>
      <c r="D47" s="40"/>
      <c r="E47" s="34"/>
      <c r="F47" s="41"/>
      <c r="G47" s="41"/>
      <c r="H47" s="41"/>
      <c r="I47" s="41"/>
      <c r="J47" s="41"/>
      <c r="K47" s="41"/>
      <c r="L47" s="41"/>
      <c r="M47" s="41" t="s">
        <v>1</v>
      </c>
      <c r="N47" s="41"/>
      <c r="O47" s="41"/>
      <c r="P47" s="41"/>
      <c r="Q47" s="41"/>
      <c r="R47" s="9"/>
    </row>
    <row r="48" spans="1:18">
      <c r="A48" s="36"/>
      <c r="B48" s="36"/>
      <c r="C48" s="36"/>
      <c r="D48" s="40"/>
      <c r="E48" s="34"/>
      <c r="F48" s="41"/>
      <c r="G48" s="61"/>
      <c r="H48" s="41"/>
      <c r="I48" s="61"/>
      <c r="J48" s="41"/>
      <c r="K48" s="61"/>
      <c r="L48" s="41"/>
      <c r="M48" s="61"/>
      <c r="N48" s="41"/>
      <c r="O48" s="61"/>
      <c r="P48" s="41"/>
      <c r="Q48" s="61"/>
      <c r="R48" s="9"/>
    </row>
    <row r="49" spans="1:18">
      <c r="A49" s="36"/>
      <c r="B49" s="36"/>
      <c r="C49" s="36"/>
      <c r="D49" s="36"/>
      <c r="E49" s="34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9"/>
    </row>
    <row r="50" spans="1:18">
      <c r="A50" s="36"/>
      <c r="B50" s="36"/>
      <c r="C50" s="36"/>
      <c r="D50" s="36"/>
      <c r="E50" s="34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9"/>
    </row>
    <row r="51" spans="1:18">
      <c r="A51" s="36"/>
      <c r="B51" s="36"/>
      <c r="C51" s="36"/>
      <c r="D51" s="40"/>
      <c r="E51" s="34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9"/>
    </row>
    <row r="52" spans="1:18">
      <c r="A52" s="36"/>
      <c r="B52" s="36"/>
      <c r="C52" s="36"/>
      <c r="D52" s="40"/>
      <c r="E52" s="34"/>
      <c r="F52" s="41"/>
      <c r="G52" s="61"/>
      <c r="H52" s="41"/>
      <c r="I52" s="61"/>
      <c r="J52" s="41"/>
      <c r="K52" s="61"/>
      <c r="L52" s="41"/>
      <c r="M52" s="61"/>
      <c r="N52" s="41"/>
      <c r="O52" s="61"/>
      <c r="P52" s="41"/>
      <c r="Q52" s="61"/>
      <c r="R52" s="9"/>
    </row>
    <row r="53" spans="1:18">
      <c r="A53" s="36"/>
      <c r="B53" s="36"/>
      <c r="C53" s="36"/>
      <c r="D53" s="40"/>
      <c r="E53" s="34"/>
      <c r="F53" s="41"/>
      <c r="G53" s="61"/>
      <c r="H53" s="41"/>
      <c r="I53" s="61"/>
      <c r="J53" s="41"/>
      <c r="K53" s="61"/>
      <c r="L53" s="41"/>
      <c r="M53" s="61"/>
      <c r="N53" s="41"/>
      <c r="O53" s="61"/>
      <c r="P53" s="41"/>
      <c r="Q53" s="61"/>
      <c r="R53" s="9"/>
    </row>
    <row r="54" spans="1:18">
      <c r="A54" s="36"/>
      <c r="B54" s="36"/>
      <c r="C54" s="36"/>
      <c r="D54" s="40"/>
      <c r="E54" s="34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9"/>
    </row>
    <row r="55" spans="1:18">
      <c r="A55" s="36"/>
      <c r="B55" s="36"/>
      <c r="C55" s="36"/>
      <c r="D55" s="40"/>
      <c r="E55" s="34"/>
      <c r="F55" s="41"/>
      <c r="G55" s="61"/>
      <c r="H55" s="41"/>
      <c r="I55" s="61"/>
      <c r="J55" s="41"/>
      <c r="K55" s="61"/>
      <c r="L55" s="41"/>
      <c r="M55" s="61"/>
      <c r="N55" s="41"/>
      <c r="O55" s="61"/>
      <c r="P55" s="41"/>
      <c r="Q55" s="61"/>
      <c r="R55" s="9"/>
    </row>
    <row r="56" spans="1:18">
      <c r="A56" s="36"/>
      <c r="B56" s="36"/>
      <c r="C56" s="36"/>
      <c r="D56" s="40"/>
      <c r="E56" s="34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9"/>
    </row>
    <row r="57" spans="1:18">
      <c r="A57" s="36"/>
      <c r="B57" s="36"/>
      <c r="C57" s="36"/>
      <c r="D57" s="40"/>
      <c r="E57" s="34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9"/>
    </row>
    <row r="58" spans="1:18">
      <c r="A58" s="36"/>
      <c r="B58" s="36"/>
      <c r="C58" s="36"/>
      <c r="D58" s="40"/>
      <c r="E58" s="34"/>
      <c r="F58" s="41"/>
      <c r="G58" s="61"/>
      <c r="H58" s="41"/>
      <c r="I58" s="61"/>
      <c r="J58" s="41"/>
      <c r="K58" s="61"/>
      <c r="L58" s="41"/>
      <c r="M58" s="61"/>
      <c r="N58" s="41"/>
      <c r="O58" s="61"/>
      <c r="P58" s="41"/>
      <c r="Q58" s="61"/>
      <c r="R58" s="9"/>
    </row>
    <row r="59" spans="1:18">
      <c r="A59" s="36"/>
      <c r="B59" s="36"/>
      <c r="C59" s="36"/>
      <c r="D59" s="40"/>
      <c r="E59" s="34"/>
      <c r="F59" s="41"/>
      <c r="G59" s="61"/>
      <c r="H59" s="41"/>
      <c r="I59" s="61"/>
      <c r="J59" s="41"/>
      <c r="K59" s="61"/>
      <c r="L59" s="41"/>
      <c r="M59" s="61"/>
      <c r="N59" s="41"/>
      <c r="O59" s="61"/>
      <c r="P59" s="41"/>
      <c r="Q59" s="61"/>
      <c r="R59" s="9"/>
    </row>
    <row r="60" spans="1:18">
      <c r="A60" s="36"/>
      <c r="B60" s="36"/>
      <c r="C60" s="36"/>
      <c r="D60" s="40"/>
      <c r="E60" s="34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9"/>
    </row>
    <row r="61" spans="1:18">
      <c r="A61" s="36"/>
      <c r="B61" s="36"/>
      <c r="C61" s="36"/>
      <c r="D61" s="40"/>
      <c r="E61" s="34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9"/>
    </row>
    <row r="62" spans="1:18">
      <c r="A62" s="36"/>
      <c r="B62" s="36"/>
      <c r="C62" s="36"/>
      <c r="D62" s="40"/>
      <c r="E62" s="34"/>
      <c r="F62" s="41"/>
      <c r="G62" s="61"/>
      <c r="H62" s="41"/>
      <c r="I62" s="61"/>
      <c r="J62" s="41"/>
      <c r="K62" s="61"/>
      <c r="L62" s="41"/>
      <c r="M62" s="61"/>
      <c r="N62" s="41"/>
      <c r="O62" s="61"/>
      <c r="P62" s="41"/>
      <c r="Q62" s="61"/>
      <c r="R62" s="9"/>
    </row>
    <row r="63" spans="1:18">
      <c r="A63" s="36"/>
      <c r="B63" s="36"/>
      <c r="C63" s="36"/>
      <c r="D63" s="40"/>
      <c r="E63" s="34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9"/>
    </row>
    <row r="64" spans="1:18">
      <c r="A64" s="36"/>
      <c r="B64" s="36"/>
      <c r="C64" s="36"/>
      <c r="D64" s="40"/>
      <c r="E64" s="34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9"/>
    </row>
    <row r="65" spans="1:18">
      <c r="A65" s="36"/>
      <c r="B65" s="36"/>
      <c r="C65" s="36"/>
      <c r="D65" s="40"/>
      <c r="E65" s="34"/>
      <c r="F65" s="41"/>
      <c r="G65" s="61"/>
      <c r="H65" s="41"/>
      <c r="I65" s="61"/>
      <c r="J65" s="41"/>
      <c r="K65" s="61"/>
      <c r="L65" s="41"/>
      <c r="M65" s="61"/>
      <c r="N65" s="41"/>
      <c r="O65" s="61"/>
      <c r="P65" s="41"/>
      <c r="Q65" s="61"/>
      <c r="R65" s="9"/>
    </row>
    <row r="66" spans="1:18">
      <c r="A66" s="36"/>
      <c r="B66" s="36"/>
      <c r="C66" s="36"/>
      <c r="D66" s="40"/>
      <c r="E66" s="34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9"/>
    </row>
    <row r="67" spans="1:18">
      <c r="A67" s="36"/>
      <c r="B67" s="36"/>
      <c r="C67" s="36"/>
      <c r="D67" s="40"/>
      <c r="E67" s="34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9"/>
    </row>
    <row r="68" spans="1:18">
      <c r="A68" s="36"/>
      <c r="B68" s="36"/>
      <c r="C68" s="36"/>
      <c r="D68" s="40"/>
      <c r="E68" s="34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9"/>
    </row>
    <row r="69" spans="1:18">
      <c r="A69" s="36"/>
      <c r="B69" s="36"/>
      <c r="C69" s="36"/>
      <c r="D69" s="40"/>
      <c r="E69" s="34"/>
      <c r="F69" s="41"/>
      <c r="G69" s="61"/>
      <c r="H69" s="41"/>
      <c r="I69" s="61"/>
      <c r="J69" s="41"/>
      <c r="K69" s="61"/>
      <c r="L69" s="41"/>
      <c r="M69" s="61"/>
      <c r="N69" s="41"/>
      <c r="O69" s="61"/>
      <c r="P69" s="41"/>
      <c r="Q69" s="61"/>
      <c r="R69" s="9"/>
    </row>
    <row r="70" spans="1:18">
      <c r="A70" s="36"/>
      <c r="B70" s="36"/>
      <c r="C70" s="36"/>
      <c r="D70" s="40"/>
      <c r="E70" s="34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9"/>
    </row>
    <row r="71" spans="1:18">
      <c r="A71" s="36"/>
      <c r="B71" s="36"/>
      <c r="C71" s="36"/>
      <c r="D71" s="40"/>
      <c r="E71" s="34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9"/>
    </row>
    <row r="72" spans="1:18">
      <c r="A72" s="36"/>
      <c r="B72" s="36"/>
      <c r="C72" s="36"/>
      <c r="D72" s="40"/>
      <c r="E72" s="34"/>
      <c r="F72" s="41"/>
      <c r="G72" s="61"/>
      <c r="H72" s="41"/>
      <c r="I72" s="61"/>
      <c r="J72" s="41"/>
      <c r="K72" s="61"/>
      <c r="L72" s="41"/>
      <c r="M72" s="61"/>
      <c r="N72" s="41"/>
      <c r="O72" s="61"/>
      <c r="P72" s="41"/>
      <c r="Q72" s="61"/>
      <c r="R72" s="9"/>
    </row>
    <row r="73" spans="1:18">
      <c r="A73" s="36"/>
      <c r="B73" s="36"/>
      <c r="C73" s="36"/>
      <c r="D73" s="40"/>
      <c r="E73" s="34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9"/>
    </row>
    <row r="74" spans="1:18">
      <c r="A74" s="36"/>
      <c r="B74" s="36"/>
      <c r="C74" s="36"/>
      <c r="D74" s="40"/>
      <c r="E74" s="34"/>
      <c r="F74" s="41"/>
      <c r="G74" s="61"/>
      <c r="H74" s="41"/>
      <c r="I74" s="61"/>
      <c r="J74" s="41"/>
      <c r="K74" s="61"/>
      <c r="L74" s="41"/>
      <c r="M74" s="61"/>
      <c r="N74" s="41"/>
      <c r="O74" s="61"/>
      <c r="P74" s="41"/>
      <c r="Q74" s="61"/>
      <c r="R74" s="9"/>
    </row>
    <row r="75" spans="1:18">
      <c r="A75" s="36"/>
      <c r="B75" s="36"/>
      <c r="C75" s="36"/>
      <c r="D75" s="40"/>
      <c r="E75" s="34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9"/>
    </row>
    <row r="76" spans="1:18">
      <c r="A76" s="36"/>
      <c r="B76" s="36"/>
      <c r="C76" s="36"/>
      <c r="D76" s="40"/>
      <c r="E76" s="34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9"/>
    </row>
    <row r="77" spans="1:18">
      <c r="A77" s="36"/>
      <c r="B77" s="36"/>
      <c r="C77" s="36"/>
      <c r="D77" s="40"/>
      <c r="E77" s="34"/>
      <c r="F77" s="41"/>
      <c r="G77" s="61"/>
      <c r="H77" s="41"/>
      <c r="I77" s="61"/>
      <c r="J77" s="41"/>
      <c r="K77" s="61"/>
      <c r="L77" s="41"/>
      <c r="M77" s="61"/>
      <c r="N77" s="41"/>
      <c r="O77" s="61"/>
      <c r="P77" s="41"/>
      <c r="Q77" s="61"/>
      <c r="R77" s="9"/>
    </row>
    <row r="78" spans="1:18">
      <c r="A78" s="36"/>
      <c r="B78" s="36"/>
      <c r="C78" s="36"/>
      <c r="D78" s="40"/>
      <c r="E78" s="34"/>
      <c r="F78" s="41"/>
      <c r="G78" s="61"/>
      <c r="H78" s="41"/>
      <c r="I78" s="61"/>
      <c r="J78" s="41"/>
      <c r="K78" s="61"/>
      <c r="L78" s="41"/>
      <c r="M78" s="61"/>
      <c r="N78" s="41"/>
      <c r="O78" s="61"/>
      <c r="P78" s="41"/>
      <c r="Q78" s="61"/>
      <c r="R78" s="9"/>
    </row>
    <row r="79" spans="1:18">
      <c r="A79" s="36"/>
      <c r="B79" s="36"/>
      <c r="C79" s="36"/>
      <c r="D79" s="40"/>
      <c r="E79" s="34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9"/>
    </row>
    <row r="80" spans="1:18">
      <c r="A80" s="36"/>
      <c r="B80" s="36"/>
      <c r="C80" s="36"/>
      <c r="D80" s="40"/>
      <c r="E80" s="34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9"/>
    </row>
    <row r="81" spans="1:18">
      <c r="A81" s="36"/>
      <c r="B81" s="36"/>
      <c r="C81" s="62"/>
      <c r="D81" s="63"/>
      <c r="E81" s="64"/>
      <c r="F81" s="41"/>
      <c r="G81" s="65"/>
      <c r="H81" s="41"/>
      <c r="I81" s="65"/>
      <c r="J81" s="41"/>
      <c r="K81" s="65"/>
      <c r="L81" s="41"/>
      <c r="M81" s="65"/>
      <c r="N81" s="41"/>
      <c r="O81" s="65"/>
      <c r="P81" s="41"/>
      <c r="Q81" s="65"/>
      <c r="R81" s="54"/>
    </row>
    <row r="82" spans="1:18">
      <c r="A82" s="36"/>
      <c r="B82" s="36"/>
      <c r="C82" s="36"/>
      <c r="D82" s="36"/>
      <c r="E82" s="64"/>
      <c r="F82" s="41"/>
      <c r="G82" s="65"/>
      <c r="H82" s="41"/>
      <c r="I82" s="65"/>
      <c r="J82" s="41"/>
      <c r="K82" s="65"/>
      <c r="L82" s="41"/>
      <c r="M82" s="65"/>
      <c r="N82" s="41"/>
      <c r="O82" s="65"/>
      <c r="P82" s="41"/>
      <c r="Q82" s="65"/>
      <c r="R82" s="9"/>
    </row>
    <row r="83" spans="1:18">
      <c r="A83" s="36"/>
      <c r="B83" s="36"/>
      <c r="C83" s="36"/>
      <c r="D83" s="36"/>
      <c r="E83" s="64"/>
      <c r="F83" s="41"/>
      <c r="G83" s="65"/>
      <c r="H83" s="41"/>
      <c r="I83" s="65"/>
      <c r="J83" s="41"/>
      <c r="K83" s="65"/>
      <c r="L83" s="41"/>
      <c r="M83" s="65"/>
      <c r="N83" s="41"/>
      <c r="O83" s="65"/>
      <c r="P83" s="41"/>
      <c r="Q83" s="65"/>
      <c r="R83" s="9"/>
    </row>
    <row r="84" spans="1:18">
      <c r="A84" s="36"/>
      <c r="B84" s="36"/>
      <c r="C84" s="36"/>
      <c r="D84" s="36"/>
      <c r="E84" s="6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9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4" workbookViewId="0">
      <selection activeCell="D17" sqref="D17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333333333333" customWidth="1"/>
    <col min="5" max="5" width="9.38333333333333" customWidth="1"/>
  </cols>
  <sheetData>
    <row r="1" spans="1:1">
      <c r="A1" t="s">
        <v>147</v>
      </c>
    </row>
    <row r="2" customFormat="1" ht="22.75" customHeight="1" spans="1:5">
      <c r="A2" s="12" t="s">
        <v>148</v>
      </c>
      <c r="B2" s="12"/>
      <c r="C2" s="12"/>
      <c r="D2" s="12"/>
      <c r="E2" s="12"/>
    </row>
    <row r="3" customFormat="1" ht="15.65" customHeight="1" spans="5:5">
      <c r="E3" s="3" t="s">
        <v>9</v>
      </c>
    </row>
    <row r="4" s="1" customFormat="1" ht="35.4" customHeight="1" spans="1:5">
      <c r="A4" s="30" t="s">
        <v>149</v>
      </c>
      <c r="B4" s="30"/>
      <c r="C4" s="48" t="s">
        <v>150</v>
      </c>
      <c r="D4" s="49"/>
      <c r="E4" s="37" t="s">
        <v>68</v>
      </c>
    </row>
    <row r="5" s="1" customFormat="1" ht="14.3" customHeight="1" spans="1:5">
      <c r="A5" s="30" t="s">
        <v>151</v>
      </c>
      <c r="B5" s="30" t="s">
        <v>13</v>
      </c>
      <c r="C5" s="30" t="s">
        <v>151</v>
      </c>
      <c r="D5" s="30" t="s">
        <v>13</v>
      </c>
      <c r="E5" s="38"/>
    </row>
    <row r="6" customFormat="1" ht="15.65" customHeight="1" spans="1:5">
      <c r="A6" s="39" t="s">
        <v>152</v>
      </c>
      <c r="B6" s="34">
        <f>B7+B8+B9</f>
        <v>9288.958309</v>
      </c>
      <c r="C6" s="14" t="s">
        <v>15</v>
      </c>
      <c r="D6" s="50"/>
      <c r="E6" s="34"/>
    </row>
    <row r="7" customFormat="1" ht="15.65" customHeight="1" spans="1:5">
      <c r="A7" s="39" t="s">
        <v>153</v>
      </c>
      <c r="B7" s="34">
        <v>9288.958309</v>
      </c>
      <c r="C7" s="14" t="s">
        <v>17</v>
      </c>
      <c r="D7" s="50"/>
      <c r="E7" s="34"/>
    </row>
    <row r="8" customFormat="1" ht="15.65" customHeight="1" spans="1:5">
      <c r="A8" s="39" t="s">
        <v>154</v>
      </c>
      <c r="B8" s="34">
        <v>0</v>
      </c>
      <c r="C8" s="14" t="s">
        <v>19</v>
      </c>
      <c r="D8" s="50"/>
      <c r="E8" s="34"/>
    </row>
    <row r="9" customFormat="1" ht="17.05" customHeight="1" spans="1:5">
      <c r="A9" s="39" t="s">
        <v>155</v>
      </c>
      <c r="B9" s="34">
        <v>0</v>
      </c>
      <c r="C9" s="14" t="s">
        <v>21</v>
      </c>
      <c r="D9" s="50"/>
      <c r="E9" s="34"/>
    </row>
    <row r="10" customFormat="1" ht="17.05" customHeight="1" spans="1:5">
      <c r="A10" s="39"/>
      <c r="B10" s="39"/>
      <c r="C10" s="14" t="s">
        <v>23</v>
      </c>
      <c r="D10" s="50"/>
      <c r="E10" s="34"/>
    </row>
    <row r="11" customFormat="1" ht="17.05" customHeight="1" spans="1:5">
      <c r="A11" s="39"/>
      <c r="B11" s="39"/>
      <c r="C11" s="14" t="s">
        <v>25</v>
      </c>
      <c r="D11" s="50"/>
      <c r="E11" s="34"/>
    </row>
    <row r="12" customFormat="1" ht="14.3" customHeight="1" spans="1:5">
      <c r="A12" s="39"/>
      <c r="B12" s="39"/>
      <c r="C12" s="14" t="s">
        <v>27</v>
      </c>
      <c r="D12" s="50"/>
      <c r="E12" s="34"/>
    </row>
    <row r="13" customFormat="1" ht="14.3" customHeight="1" spans="1:5">
      <c r="A13" s="39"/>
      <c r="B13" s="39"/>
      <c r="C13" s="14" t="s">
        <v>29</v>
      </c>
      <c r="D13" s="34">
        <v>349.440812</v>
      </c>
      <c r="E13" s="34"/>
    </row>
    <row r="14" customFormat="1" ht="14.3" customHeight="1" spans="1:5">
      <c r="A14" s="39"/>
      <c r="B14" s="39"/>
      <c r="C14" s="14" t="s">
        <v>31</v>
      </c>
      <c r="D14" s="34">
        <v>250.927343</v>
      </c>
      <c r="E14" s="34"/>
    </row>
    <row r="15" customFormat="1" ht="14.3" customHeight="1" spans="1:5">
      <c r="A15" s="39"/>
      <c r="B15" s="39"/>
      <c r="C15" s="14" t="s">
        <v>32</v>
      </c>
      <c r="D15" s="50"/>
      <c r="E15" s="34"/>
    </row>
    <row r="16" customFormat="1" ht="14.3" customHeight="1" spans="1:5">
      <c r="A16" s="39"/>
      <c r="B16" s="39"/>
      <c r="C16" s="14" t="s">
        <v>33</v>
      </c>
      <c r="D16" s="50"/>
      <c r="E16" s="34"/>
    </row>
    <row r="17" customFormat="1" ht="14.3" customHeight="1" spans="1:5">
      <c r="A17" s="39"/>
      <c r="B17" s="39"/>
      <c r="C17" s="14" t="s">
        <v>34</v>
      </c>
      <c r="D17" s="34">
        <v>8907.5</v>
      </c>
      <c r="E17" s="34"/>
    </row>
    <row r="18" customFormat="1" ht="14.3" customHeight="1" spans="1:5">
      <c r="A18" s="39"/>
      <c r="B18" s="39"/>
      <c r="C18" s="14" t="s">
        <v>35</v>
      </c>
      <c r="D18" s="50"/>
      <c r="E18" s="34"/>
    </row>
    <row r="19" customFormat="1" ht="14.3" customHeight="1" spans="1:5">
      <c r="A19" s="39"/>
      <c r="B19" s="39"/>
      <c r="C19" s="14" t="s">
        <v>36</v>
      </c>
      <c r="D19" s="50"/>
      <c r="E19" s="34"/>
    </row>
    <row r="20" customFormat="1" ht="14.3" customHeight="1" spans="1:5">
      <c r="A20" s="39"/>
      <c r="B20" s="39"/>
      <c r="C20" s="14" t="s">
        <v>37</v>
      </c>
      <c r="D20" s="51">
        <v>150.23</v>
      </c>
      <c r="E20" s="34"/>
    </row>
    <row r="21" customFormat="1" ht="14.3" customHeight="1" spans="1:5">
      <c r="A21" s="39"/>
      <c r="B21" s="39"/>
      <c r="C21" s="14" t="s">
        <v>38</v>
      </c>
      <c r="D21" s="50"/>
      <c r="E21" s="34"/>
    </row>
    <row r="22" customFormat="1" ht="14.3" customHeight="1" spans="1:5">
      <c r="A22" s="39"/>
      <c r="B22" s="39"/>
      <c r="C22" s="14" t="s">
        <v>39</v>
      </c>
      <c r="D22" s="50"/>
      <c r="E22" s="34"/>
    </row>
    <row r="23" customFormat="1" ht="14.3" customHeight="1" spans="1:5">
      <c r="A23" s="39"/>
      <c r="B23" s="39"/>
      <c r="C23" s="14" t="s">
        <v>40</v>
      </c>
      <c r="D23" s="50"/>
      <c r="E23" s="34"/>
    </row>
    <row r="24" customFormat="1" ht="14.3" customHeight="1" spans="1:5">
      <c r="A24" s="39"/>
      <c r="B24" s="39"/>
      <c r="C24" s="14" t="s">
        <v>41</v>
      </c>
      <c r="D24" s="34">
        <v>691.343928</v>
      </c>
      <c r="E24" s="34"/>
    </row>
    <row r="25" customFormat="1" ht="14.3" customHeight="1" spans="1:5">
      <c r="A25" s="39"/>
      <c r="B25" s="39"/>
      <c r="C25" s="14" t="s">
        <v>42</v>
      </c>
      <c r="D25" s="51">
        <v>28.18</v>
      </c>
      <c r="E25" s="34"/>
    </row>
    <row r="26" customFormat="1" ht="14.3" customHeight="1" spans="1:5">
      <c r="A26" s="39"/>
      <c r="B26" s="39"/>
      <c r="C26" s="14" t="s">
        <v>43</v>
      </c>
      <c r="D26" s="50"/>
      <c r="E26" s="34"/>
    </row>
    <row r="27" customFormat="1" ht="14.3" customHeight="1" spans="1:5">
      <c r="A27" s="39"/>
      <c r="B27" s="39"/>
      <c r="C27" s="14" t="s">
        <v>44</v>
      </c>
      <c r="D27" s="50"/>
      <c r="E27" s="34"/>
    </row>
    <row r="28" customFormat="1" ht="14.3" customHeight="1" spans="1:5">
      <c r="A28" s="39"/>
      <c r="B28" s="39"/>
      <c r="C28" s="14" t="s">
        <v>45</v>
      </c>
      <c r="D28" s="50"/>
      <c r="E28" s="34"/>
    </row>
    <row r="29" customFormat="1" ht="14.3" customHeight="1" spans="1:5">
      <c r="A29" s="39"/>
      <c r="B29" s="39"/>
      <c r="C29" s="14" t="s">
        <v>46</v>
      </c>
      <c r="D29" s="50"/>
      <c r="E29" s="34"/>
    </row>
    <row r="30" customFormat="1" ht="14.3" customHeight="1" spans="1:5">
      <c r="A30" s="39"/>
      <c r="B30" s="39"/>
      <c r="C30" s="14" t="s">
        <v>47</v>
      </c>
      <c r="D30" s="50"/>
      <c r="E30" s="34"/>
    </row>
    <row r="31" customFormat="1" ht="14.3" customHeight="1" spans="1:5">
      <c r="A31" s="39"/>
      <c r="B31" s="39"/>
      <c r="C31" s="14" t="s">
        <v>48</v>
      </c>
      <c r="D31" s="50"/>
      <c r="E31" s="34"/>
    </row>
    <row r="32" customFormat="1" ht="14.3" customHeight="1" spans="1:5">
      <c r="A32" s="39"/>
      <c r="B32" s="39"/>
      <c r="C32" s="14" t="s">
        <v>49</v>
      </c>
      <c r="D32" s="50"/>
      <c r="E32" s="34"/>
    </row>
    <row r="33" customFormat="1" ht="14.3" customHeight="1" spans="1:5">
      <c r="A33" s="39"/>
      <c r="B33" s="39"/>
      <c r="C33" s="14" t="s">
        <v>50</v>
      </c>
      <c r="D33" s="50"/>
      <c r="E33" s="34"/>
    </row>
    <row r="34" customFormat="1" ht="14.3" customHeight="1" spans="1:5">
      <c r="A34" s="39"/>
      <c r="B34" s="39"/>
      <c r="C34" s="14"/>
      <c r="D34" s="50"/>
      <c r="E34" s="34"/>
    </row>
    <row r="35" customFormat="1" ht="14.3" customHeight="1" spans="1:5">
      <c r="A35" s="39" t="s">
        <v>156</v>
      </c>
      <c r="B35" s="17">
        <v>1088.66</v>
      </c>
      <c r="C35" s="14"/>
      <c r="D35" s="50"/>
      <c r="E35" s="34"/>
    </row>
    <row r="36" customFormat="1" ht="14.3" customHeight="1" spans="1:5">
      <c r="A36" s="39" t="s">
        <v>157</v>
      </c>
      <c r="B36" s="50"/>
      <c r="C36" s="39"/>
      <c r="D36" s="39"/>
      <c r="E36" s="39"/>
    </row>
    <row r="37" customFormat="1" ht="14.3" customHeight="1" spans="1:5">
      <c r="A37" s="39" t="s">
        <v>158</v>
      </c>
      <c r="B37" s="50">
        <v>0</v>
      </c>
      <c r="C37" s="33" t="s">
        <v>159</v>
      </c>
      <c r="D37" s="50">
        <f>SUM(D6:D35)</f>
        <v>10377.622083</v>
      </c>
      <c r="E37" s="50"/>
    </row>
    <row r="38" customFormat="1" ht="14.3" customHeight="1" spans="1:5">
      <c r="A38" s="39" t="s">
        <v>160</v>
      </c>
      <c r="B38" s="50">
        <v>0</v>
      </c>
      <c r="C38" s="33" t="s">
        <v>54</v>
      </c>
      <c r="D38" s="50">
        <v>0</v>
      </c>
      <c r="E38" s="52"/>
    </row>
    <row r="39" spans="1:5">
      <c r="A39" s="52"/>
      <c r="B39" s="53"/>
      <c r="C39" s="54"/>
      <c r="D39" s="54"/>
      <c r="E39" s="54"/>
    </row>
    <row r="40" spans="1:5">
      <c r="A40" s="55" t="s">
        <v>161</v>
      </c>
      <c r="B40" s="56">
        <f>B6+B35</f>
        <v>10377.618309</v>
      </c>
      <c r="C40" s="55" t="s">
        <v>162</v>
      </c>
      <c r="D40" s="50">
        <f>SUM(D37:D38)</f>
        <v>10377.622083</v>
      </c>
      <c r="E40" s="9"/>
    </row>
    <row r="41" spans="1:5">
      <c r="A41" s="57" t="s">
        <v>163</v>
      </c>
      <c r="B41" s="58"/>
      <c r="C41" s="58"/>
      <c r="D41" s="58"/>
      <c r="E41" s="58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2"/>
  <sheetViews>
    <sheetView workbookViewId="0">
      <selection activeCell="E25" sqref="E25"/>
    </sheetView>
  </sheetViews>
  <sheetFormatPr defaultColWidth="10" defaultRowHeight="13.5"/>
  <cols>
    <col min="1" max="3" width="7.69166666666667" customWidth="1"/>
    <col min="4" max="4" width="30.775" customWidth="1"/>
    <col min="5" max="8" width="17.95" customWidth="1"/>
    <col min="9" max="9" width="9.76666666666667" style="26" customWidth="1"/>
    <col min="10" max="34" width="10" style="26"/>
  </cols>
  <sheetData>
    <row r="1" spans="1:8">
      <c r="A1" s="26" t="s">
        <v>164</v>
      </c>
      <c r="B1" s="26"/>
      <c r="C1" s="26"/>
      <c r="D1" s="26"/>
      <c r="E1" s="26"/>
      <c r="F1" s="26"/>
      <c r="G1" s="26"/>
      <c r="H1" s="26"/>
    </row>
    <row r="2" customFormat="1" ht="22.75" customHeight="1" spans="1:34">
      <c r="A2" s="27" t="s">
        <v>165</v>
      </c>
      <c r="B2" s="27"/>
      <c r="C2" s="27"/>
      <c r="D2" s="27"/>
      <c r="E2" s="27"/>
      <c r="F2" s="27"/>
      <c r="G2" s="27"/>
      <c r="H2" s="27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customFormat="1" ht="15.65" customHeight="1" spans="1:34">
      <c r="A3" s="26"/>
      <c r="B3" s="26"/>
      <c r="C3" s="26"/>
      <c r="D3" s="26"/>
      <c r="E3" s="26"/>
      <c r="F3" s="26"/>
      <c r="G3" s="26"/>
      <c r="H3" s="29" t="s">
        <v>9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="1" customFormat="1" ht="14.3" customHeight="1" spans="1:34">
      <c r="A4" s="30" t="s">
        <v>60</v>
      </c>
      <c r="B4" s="30"/>
      <c r="C4" s="30"/>
      <c r="D4" s="30" t="s">
        <v>61</v>
      </c>
      <c r="E4" s="30" t="s">
        <v>62</v>
      </c>
      <c r="F4" s="30" t="s">
        <v>141</v>
      </c>
      <c r="G4" s="37" t="s">
        <v>142</v>
      </c>
      <c r="H4" s="30" t="s">
        <v>68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="1" customFormat="1" ht="14.3" customHeight="1" spans="1:34">
      <c r="A5" s="30"/>
      <c r="B5" s="30"/>
      <c r="C5" s="30"/>
      <c r="D5" s="30"/>
      <c r="E5" s="30"/>
      <c r="F5" s="30"/>
      <c r="G5" s="38"/>
      <c r="H5" s="3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customFormat="1" ht="14.3" customHeight="1" spans="1:34">
      <c r="A6" s="33" t="s">
        <v>69</v>
      </c>
      <c r="B6" s="33" t="s">
        <v>70</v>
      </c>
      <c r="C6" s="33" t="s">
        <v>71</v>
      </c>
      <c r="D6" s="33" t="s">
        <v>62</v>
      </c>
      <c r="E6" s="34">
        <f>E7+E11+E15+E29</f>
        <v>9288.958309</v>
      </c>
      <c r="F6" s="34">
        <f>F7+F11+F15+F29</f>
        <v>4782.44993</v>
      </c>
      <c r="G6" s="34">
        <f>G7+G11+G15+G29</f>
        <v>4506.508379</v>
      </c>
      <c r="H6" s="3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="25" customFormat="1" spans="1:34">
      <c r="A7" s="36">
        <v>208</v>
      </c>
      <c r="B7" s="36"/>
      <c r="C7" s="36"/>
      <c r="D7" s="40" t="s">
        <v>119</v>
      </c>
      <c r="E7" s="41">
        <f>E8</f>
        <v>349.440812</v>
      </c>
      <c r="F7" s="41">
        <f>F8</f>
        <v>341.339104</v>
      </c>
      <c r="G7" s="41">
        <f>G8</f>
        <v>8.101708</v>
      </c>
      <c r="H7" s="4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8">
      <c r="A8" s="43"/>
      <c r="B8" s="36" t="s">
        <v>120</v>
      </c>
      <c r="C8" s="36"/>
      <c r="D8" s="39" t="s">
        <v>121</v>
      </c>
      <c r="E8" s="34">
        <f>F8+G8</f>
        <v>349.440812</v>
      </c>
      <c r="F8" s="34">
        <f>F9+F10</f>
        <v>341.339104</v>
      </c>
      <c r="G8" s="34">
        <v>8.101708</v>
      </c>
      <c r="H8" s="42"/>
    </row>
    <row r="9" spans="1:8">
      <c r="A9" s="44"/>
      <c r="B9" s="36"/>
      <c r="C9" s="36" t="s">
        <v>122</v>
      </c>
      <c r="D9" s="39" t="s">
        <v>123</v>
      </c>
      <c r="E9" s="34">
        <f>F9+G9</f>
        <v>341.339104</v>
      </c>
      <c r="F9" s="34">
        <v>341.339104</v>
      </c>
      <c r="G9" s="45">
        <v>0</v>
      </c>
      <c r="H9" s="42"/>
    </row>
    <row r="10" spans="1:8">
      <c r="A10" s="46"/>
      <c r="B10" s="36"/>
      <c r="C10" s="36" t="s">
        <v>124</v>
      </c>
      <c r="D10" s="39" t="s">
        <v>125</v>
      </c>
      <c r="E10" s="34">
        <f>F10+G10</f>
        <v>8.101708</v>
      </c>
      <c r="F10" s="34">
        <v>0</v>
      </c>
      <c r="G10" s="34">
        <v>8.101708</v>
      </c>
      <c r="H10" s="42"/>
    </row>
    <row r="11" s="25" customFormat="1" spans="1:34">
      <c r="A11" s="36">
        <v>210</v>
      </c>
      <c r="B11" s="36"/>
      <c r="C11" s="36"/>
      <c r="D11" s="40" t="s">
        <v>127</v>
      </c>
      <c r="E11" s="41">
        <f>E12</f>
        <v>250.927343</v>
      </c>
      <c r="F11" s="41">
        <f>F12</f>
        <v>250.927343</v>
      </c>
      <c r="G11" s="41">
        <f>G12</f>
        <v>0</v>
      </c>
      <c r="H11" s="4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8">
      <c r="A12" s="43"/>
      <c r="B12" s="36" t="s">
        <v>128</v>
      </c>
      <c r="C12" s="36"/>
      <c r="D12" s="39" t="s">
        <v>129</v>
      </c>
      <c r="E12" s="34">
        <f t="shared" ref="E12:E14" si="0">F12+G12</f>
        <v>250.927343</v>
      </c>
      <c r="F12" s="34">
        <v>250.927343</v>
      </c>
      <c r="G12" s="45"/>
      <c r="H12" s="42"/>
    </row>
    <row r="13" spans="1:8">
      <c r="A13" s="44"/>
      <c r="B13" s="36"/>
      <c r="C13" s="36" t="s">
        <v>130</v>
      </c>
      <c r="D13" s="39" t="s">
        <v>131</v>
      </c>
      <c r="E13" s="34">
        <f t="shared" si="0"/>
        <v>153.319355</v>
      </c>
      <c r="F13" s="34">
        <v>153.319355</v>
      </c>
      <c r="G13" s="45"/>
      <c r="H13" s="42"/>
    </row>
    <row r="14" spans="1:8">
      <c r="A14" s="46"/>
      <c r="B14" s="36"/>
      <c r="C14" s="36" t="s">
        <v>132</v>
      </c>
      <c r="D14" s="39" t="s">
        <v>133</v>
      </c>
      <c r="E14" s="34">
        <f t="shared" si="0"/>
        <v>97.607988</v>
      </c>
      <c r="F14" s="34">
        <v>97.607988</v>
      </c>
      <c r="G14" s="45"/>
      <c r="H14" s="42"/>
    </row>
    <row r="15" s="25" customFormat="1" spans="1:34">
      <c r="A15" s="36">
        <v>213</v>
      </c>
      <c r="B15" s="36"/>
      <c r="C15" s="36"/>
      <c r="D15" s="40" t="s">
        <v>73</v>
      </c>
      <c r="E15" s="41">
        <f>E16+E25+E27</f>
        <v>7997.246226</v>
      </c>
      <c r="F15" s="41">
        <f>F16+F25+F27</f>
        <v>3498.839555</v>
      </c>
      <c r="G15" s="41">
        <f>G16+G25+G27</f>
        <v>4498.406671</v>
      </c>
      <c r="H15" s="4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8">
      <c r="A16" s="43"/>
      <c r="B16" s="36">
        <v>21301</v>
      </c>
      <c r="C16" s="36"/>
      <c r="D16" s="40" t="s">
        <v>83</v>
      </c>
      <c r="E16" s="41">
        <f>E17+E18+E19+E20+E21+E22+E23+E24</f>
        <v>7488.923335</v>
      </c>
      <c r="F16" s="41">
        <f>F17+F18+F19+F20+F21+F22+F23+F24</f>
        <v>3498.839555</v>
      </c>
      <c r="G16" s="41">
        <f>G17+G18+G19+G20+G21+G22+G23+G24</f>
        <v>3990.08378</v>
      </c>
      <c r="H16" s="42"/>
    </row>
    <row r="17" spans="1:8">
      <c r="A17" s="44"/>
      <c r="B17" s="36"/>
      <c r="C17" s="36" t="s">
        <v>143</v>
      </c>
      <c r="D17" s="39" t="s">
        <v>86</v>
      </c>
      <c r="E17" s="34">
        <f t="shared" ref="E17:E25" si="1">F17+G17</f>
        <v>914.14792</v>
      </c>
      <c r="F17" s="34">
        <v>913.546</v>
      </c>
      <c r="G17" s="34">
        <v>0.60192</v>
      </c>
      <c r="H17" s="42"/>
    </row>
    <row r="18" spans="1:8">
      <c r="A18" s="44"/>
      <c r="B18" s="36"/>
      <c r="C18" s="36" t="s">
        <v>87</v>
      </c>
      <c r="D18" s="39" t="s">
        <v>88</v>
      </c>
      <c r="E18" s="34">
        <f t="shared" si="1"/>
        <v>5215.589415</v>
      </c>
      <c r="F18" s="34">
        <v>2585.293555</v>
      </c>
      <c r="G18" s="34">
        <v>2630.29586</v>
      </c>
      <c r="H18" s="42"/>
    </row>
    <row r="19" spans="1:8">
      <c r="A19" s="46"/>
      <c r="B19" s="36"/>
      <c r="C19" s="36" t="s">
        <v>91</v>
      </c>
      <c r="D19" s="39" t="s">
        <v>92</v>
      </c>
      <c r="E19" s="34">
        <f t="shared" si="1"/>
        <v>80</v>
      </c>
      <c r="F19" s="34">
        <v>0</v>
      </c>
      <c r="G19" s="34">
        <v>80</v>
      </c>
      <c r="H19" s="42"/>
    </row>
    <row r="20" spans="1:8">
      <c r="A20" s="44"/>
      <c r="B20" s="36"/>
      <c r="C20" s="36" t="s">
        <v>89</v>
      </c>
      <c r="D20" s="39" t="s">
        <v>90</v>
      </c>
      <c r="E20" s="34">
        <f t="shared" si="1"/>
        <v>421.386</v>
      </c>
      <c r="F20" s="34">
        <v>0</v>
      </c>
      <c r="G20" s="34">
        <v>421.386</v>
      </c>
      <c r="H20" s="42"/>
    </row>
    <row r="21" spans="1:8">
      <c r="A21" s="44"/>
      <c r="B21" s="36"/>
      <c r="C21" s="36" t="s">
        <v>93</v>
      </c>
      <c r="D21" s="39" t="s">
        <v>94</v>
      </c>
      <c r="E21" s="34">
        <f t="shared" si="1"/>
        <v>15</v>
      </c>
      <c r="F21" s="34">
        <v>0</v>
      </c>
      <c r="G21" s="34">
        <v>15</v>
      </c>
      <c r="H21" s="42"/>
    </row>
    <row r="22" spans="1:8">
      <c r="A22" s="44"/>
      <c r="B22" s="36"/>
      <c r="C22" s="36" t="s">
        <v>96</v>
      </c>
      <c r="D22" s="39" t="s">
        <v>97</v>
      </c>
      <c r="E22" s="34">
        <f t="shared" si="1"/>
        <v>5</v>
      </c>
      <c r="F22" s="34">
        <v>0</v>
      </c>
      <c r="G22" s="34">
        <v>5</v>
      </c>
      <c r="H22" s="42"/>
    </row>
    <row r="23" spans="1:8">
      <c r="A23" s="44"/>
      <c r="B23" s="36"/>
      <c r="C23" s="36" t="s">
        <v>84</v>
      </c>
      <c r="D23" s="39" t="s">
        <v>85</v>
      </c>
      <c r="E23" s="34">
        <f t="shared" si="1"/>
        <v>67</v>
      </c>
      <c r="F23" s="34">
        <v>0</v>
      </c>
      <c r="G23" s="34">
        <v>67</v>
      </c>
      <c r="H23" s="42"/>
    </row>
    <row r="24" spans="1:8">
      <c r="A24" s="44"/>
      <c r="B24" s="36"/>
      <c r="C24" s="36" t="s">
        <v>144</v>
      </c>
      <c r="D24" s="39" t="s">
        <v>101</v>
      </c>
      <c r="E24" s="34">
        <f t="shared" si="1"/>
        <v>770.8</v>
      </c>
      <c r="F24" s="34">
        <v>0</v>
      </c>
      <c r="G24" s="34">
        <v>770.8</v>
      </c>
      <c r="H24" s="42"/>
    </row>
    <row r="25" spans="1:8">
      <c r="A25" s="44"/>
      <c r="B25" s="36" t="s">
        <v>78</v>
      </c>
      <c r="C25" s="36"/>
      <c r="D25" s="39" t="s">
        <v>79</v>
      </c>
      <c r="E25" s="34">
        <f t="shared" si="1"/>
        <v>182.711124</v>
      </c>
      <c r="F25" s="47"/>
      <c r="G25" s="34">
        <f>G26</f>
        <v>182.711124</v>
      </c>
      <c r="H25" s="42"/>
    </row>
    <row r="26" spans="1:8">
      <c r="A26" s="44"/>
      <c r="B26" s="36"/>
      <c r="C26" s="36" t="s">
        <v>80</v>
      </c>
      <c r="D26" s="39" t="s">
        <v>81</v>
      </c>
      <c r="E26" s="34">
        <f t="shared" ref="E25:E32" si="2">F26+G26</f>
        <v>182.711124</v>
      </c>
      <c r="F26" s="47"/>
      <c r="G26" s="34">
        <v>182.711124</v>
      </c>
      <c r="H26" s="42"/>
    </row>
    <row r="27" spans="1:8">
      <c r="A27" s="43"/>
      <c r="B27" s="36" t="s">
        <v>74</v>
      </c>
      <c r="C27" s="36"/>
      <c r="D27" s="39" t="s">
        <v>75</v>
      </c>
      <c r="E27" s="34">
        <f t="shared" si="2"/>
        <v>325.611767</v>
      </c>
      <c r="F27" s="41"/>
      <c r="G27" s="34">
        <f>G28</f>
        <v>325.611767</v>
      </c>
      <c r="H27" s="42"/>
    </row>
    <row r="28" spans="1:8">
      <c r="A28" s="44"/>
      <c r="B28" s="36"/>
      <c r="C28" s="36" t="s">
        <v>76</v>
      </c>
      <c r="D28" s="39" t="s">
        <v>77</v>
      </c>
      <c r="E28" s="34">
        <f t="shared" si="2"/>
        <v>325.611767</v>
      </c>
      <c r="F28" s="41"/>
      <c r="G28" s="34">
        <v>325.611767</v>
      </c>
      <c r="H28" s="42"/>
    </row>
    <row r="29" s="25" customFormat="1" spans="1:34">
      <c r="A29" s="36">
        <v>221</v>
      </c>
      <c r="B29" s="36"/>
      <c r="C29" s="36"/>
      <c r="D29" s="40" t="s">
        <v>111</v>
      </c>
      <c r="E29" s="34">
        <f t="shared" si="2"/>
        <v>691.343928</v>
      </c>
      <c r="F29" s="34">
        <f>F30</f>
        <v>691.343928</v>
      </c>
      <c r="G29" s="34"/>
      <c r="H29" s="4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8">
      <c r="A30" s="43"/>
      <c r="B30" s="36">
        <v>22102</v>
      </c>
      <c r="C30" s="36"/>
      <c r="D30" s="40" t="s">
        <v>113</v>
      </c>
      <c r="E30" s="34">
        <f t="shared" si="2"/>
        <v>691.343928</v>
      </c>
      <c r="F30" s="34">
        <f>F31+F32</f>
        <v>691.343928</v>
      </c>
      <c r="G30" s="45"/>
      <c r="H30" s="42"/>
    </row>
    <row r="31" spans="1:8">
      <c r="A31" s="44"/>
      <c r="B31" s="43"/>
      <c r="C31" s="36">
        <v>2210201</v>
      </c>
      <c r="D31" s="40" t="s">
        <v>115</v>
      </c>
      <c r="E31" s="34">
        <f t="shared" si="2"/>
        <v>318.143928</v>
      </c>
      <c r="F31" s="34">
        <v>318.143928</v>
      </c>
      <c r="G31" s="45"/>
      <c r="H31" s="42"/>
    </row>
    <row r="32" spans="1:8">
      <c r="A32" s="46"/>
      <c r="B32" s="46"/>
      <c r="C32" s="36">
        <v>2210203</v>
      </c>
      <c r="D32" s="40" t="s">
        <v>117</v>
      </c>
      <c r="E32" s="34">
        <f t="shared" si="2"/>
        <v>373.2</v>
      </c>
      <c r="F32" s="34">
        <v>373.2</v>
      </c>
      <c r="G32" s="45"/>
      <c r="H32" s="42"/>
    </row>
  </sheetData>
  <mergeCells count="13">
    <mergeCell ref="A2:H2"/>
    <mergeCell ref="A8:A10"/>
    <mergeCell ref="A12:A14"/>
    <mergeCell ref="A16:A19"/>
    <mergeCell ref="A27:A28"/>
    <mergeCell ref="A30:A32"/>
    <mergeCell ref="B31:B3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4"/>
  <sheetViews>
    <sheetView topLeftCell="A30" workbookViewId="0">
      <selection activeCell="C73" sqref="C73"/>
    </sheetView>
  </sheetViews>
  <sheetFormatPr defaultColWidth="10" defaultRowHeight="13.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style="26" customWidth="1"/>
    <col min="8" max="23" width="10" style="26"/>
  </cols>
  <sheetData>
    <row r="1" spans="1:6">
      <c r="A1" s="26" t="s">
        <v>166</v>
      </c>
      <c r="B1" s="26"/>
      <c r="C1" s="26"/>
      <c r="D1" s="26"/>
      <c r="E1" s="26"/>
      <c r="F1" s="26"/>
    </row>
    <row r="2" customFormat="1" ht="28.45" customHeight="1" spans="1:23">
      <c r="A2" s="27" t="s">
        <v>167</v>
      </c>
      <c r="B2" s="27"/>
      <c r="C2" s="27"/>
      <c r="D2" s="27"/>
      <c r="E2" s="27"/>
      <c r="F2" s="27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customFormat="1" ht="17.05" customHeight="1" spans="1:23">
      <c r="A3" s="28"/>
      <c r="B3" s="28"/>
      <c r="C3" s="28"/>
      <c r="D3" s="28"/>
      <c r="E3" s="28"/>
      <c r="F3" s="29" t="s">
        <v>9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="1" customFormat="1" spans="1:23">
      <c r="A4" s="30" t="s">
        <v>168</v>
      </c>
      <c r="B4" s="30" t="s">
        <v>169</v>
      </c>
      <c r="C4" s="30" t="s">
        <v>170</v>
      </c>
      <c r="D4" s="30" t="s">
        <v>171</v>
      </c>
      <c r="E4" s="31" t="s">
        <v>172</v>
      </c>
      <c r="F4" s="30" t="s">
        <v>170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6">
      <c r="A5" s="33" t="s">
        <v>62</v>
      </c>
      <c r="B5" s="33"/>
      <c r="C5" s="34">
        <f>C6+C18+C45+C51</f>
        <v>4782.449231</v>
      </c>
      <c r="D5" s="35" t="s">
        <v>62</v>
      </c>
      <c r="E5" s="35"/>
      <c r="F5" s="34">
        <f>F6+F18+F45+F51</f>
        <v>4782.449231</v>
      </c>
    </row>
    <row r="6" s="25" customFormat="1" spans="1:23">
      <c r="A6" s="36">
        <v>501</v>
      </c>
      <c r="B6" s="36" t="s">
        <v>173</v>
      </c>
      <c r="C6" s="34">
        <f>SUM(C7:C17)</f>
        <v>1647.40643</v>
      </c>
      <c r="D6" s="36">
        <v>301</v>
      </c>
      <c r="E6" s="36" t="s">
        <v>174</v>
      </c>
      <c r="F6" s="34">
        <f>SUM(F7:F17)</f>
        <v>1647.40643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6">
      <c r="A7" s="36" t="s">
        <v>175</v>
      </c>
      <c r="B7" s="36" t="s">
        <v>176</v>
      </c>
      <c r="C7" s="34">
        <v>715.3515</v>
      </c>
      <c r="D7" s="36" t="s">
        <v>177</v>
      </c>
      <c r="E7" s="36" t="s">
        <v>178</v>
      </c>
      <c r="F7" s="34">
        <v>175.0242</v>
      </c>
    </row>
    <row r="8" spans="1:6">
      <c r="A8" s="36"/>
      <c r="B8" s="36"/>
      <c r="C8" s="34"/>
      <c r="D8" s="36" t="s">
        <v>179</v>
      </c>
      <c r="E8" s="36" t="s">
        <v>180</v>
      </c>
      <c r="F8" s="34">
        <v>463.2204</v>
      </c>
    </row>
    <row r="9" spans="1:6">
      <c r="A9" s="36"/>
      <c r="B9" s="36"/>
      <c r="C9" s="34"/>
      <c r="D9" s="36" t="s">
        <v>181</v>
      </c>
      <c r="E9" s="36" t="s">
        <v>182</v>
      </c>
      <c r="F9" s="34">
        <v>77.1069</v>
      </c>
    </row>
    <row r="10" spans="1:6">
      <c r="A10" s="36" t="s">
        <v>183</v>
      </c>
      <c r="B10" s="36" t="s">
        <v>184</v>
      </c>
      <c r="C10" s="34">
        <v>613.911002</v>
      </c>
      <c r="D10" s="36" t="s">
        <v>185</v>
      </c>
      <c r="E10" s="36" t="s">
        <v>186</v>
      </c>
      <c r="F10" s="34">
        <v>341.339104</v>
      </c>
    </row>
    <row r="11" spans="1:6">
      <c r="A11" s="36"/>
      <c r="B11" s="36"/>
      <c r="C11" s="34"/>
      <c r="D11" s="36" t="s">
        <v>187</v>
      </c>
      <c r="E11" s="36" t="s">
        <v>188</v>
      </c>
      <c r="F11" s="34">
        <v>151.631355</v>
      </c>
    </row>
    <row r="12" spans="1:6">
      <c r="A12" s="36"/>
      <c r="B12" s="36"/>
      <c r="C12" s="34"/>
      <c r="D12" s="36" t="s">
        <v>189</v>
      </c>
      <c r="E12" s="36" t="s">
        <v>190</v>
      </c>
      <c r="F12" s="34">
        <v>97.607988</v>
      </c>
    </row>
    <row r="13" spans="1:6">
      <c r="A13" s="36"/>
      <c r="B13" s="36"/>
      <c r="C13" s="34"/>
      <c r="D13" s="36" t="s">
        <v>191</v>
      </c>
      <c r="E13" s="36" t="s">
        <v>192</v>
      </c>
      <c r="F13" s="34">
        <v>23.332555</v>
      </c>
    </row>
    <row r="14" spans="1:6">
      <c r="A14" s="36" t="s">
        <v>193</v>
      </c>
      <c r="B14" s="36" t="s">
        <v>115</v>
      </c>
      <c r="C14" s="34">
        <v>318.143928</v>
      </c>
      <c r="D14" s="36" t="s">
        <v>194</v>
      </c>
      <c r="E14" s="36" t="s">
        <v>115</v>
      </c>
      <c r="F14" s="34">
        <v>318.143928</v>
      </c>
    </row>
    <row r="15" spans="1:6">
      <c r="A15" s="36" t="s">
        <v>195</v>
      </c>
      <c r="B15" s="36" t="s">
        <v>196</v>
      </c>
      <c r="C15" s="34">
        <v>0</v>
      </c>
      <c r="D15" s="36" t="s">
        <v>197</v>
      </c>
      <c r="E15" s="36" t="s">
        <v>198</v>
      </c>
      <c r="F15" s="34">
        <v>0</v>
      </c>
    </row>
    <row r="16" spans="1:6">
      <c r="A16" s="36"/>
      <c r="B16" s="36"/>
      <c r="C16" s="34"/>
      <c r="D16" s="36" t="s">
        <v>199</v>
      </c>
      <c r="E16" s="36" t="s">
        <v>200</v>
      </c>
      <c r="F16" s="34">
        <v>0</v>
      </c>
    </row>
    <row r="17" spans="1:6">
      <c r="A17" s="36"/>
      <c r="B17" s="36"/>
      <c r="C17" s="34"/>
      <c r="D17" s="36" t="s">
        <v>201</v>
      </c>
      <c r="E17" s="36" t="s">
        <v>196</v>
      </c>
      <c r="F17" s="34">
        <v>0</v>
      </c>
    </row>
    <row r="18" s="25" customFormat="1" spans="1:23">
      <c r="A18" s="36">
        <v>502</v>
      </c>
      <c r="B18" s="36" t="s">
        <v>202</v>
      </c>
      <c r="C18" s="34">
        <f>SUM(C19:C44)</f>
        <v>398.558901</v>
      </c>
      <c r="D18" s="36">
        <v>302</v>
      </c>
      <c r="E18" s="36" t="s">
        <v>203</v>
      </c>
      <c r="F18" s="34">
        <f>SUM(F19:F44)</f>
        <v>398.558901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6">
      <c r="A19" s="36" t="s">
        <v>204</v>
      </c>
      <c r="B19" s="36" t="s">
        <v>205</v>
      </c>
      <c r="C19" s="34">
        <v>336.194405</v>
      </c>
      <c r="D19" s="36" t="s">
        <v>206</v>
      </c>
      <c r="E19" s="36" t="s">
        <v>207</v>
      </c>
      <c r="F19" s="34">
        <v>86.096</v>
      </c>
    </row>
    <row r="20" spans="1:6">
      <c r="A20" s="36"/>
      <c r="B20" s="36"/>
      <c r="C20" s="34"/>
      <c r="D20" s="36" t="s">
        <v>208</v>
      </c>
      <c r="E20" s="36" t="s">
        <v>209</v>
      </c>
      <c r="F20" s="34">
        <v>0</v>
      </c>
    </row>
    <row r="21" spans="1:6">
      <c r="A21" s="36"/>
      <c r="B21" s="36"/>
      <c r="C21" s="34"/>
      <c r="D21" s="36" t="s">
        <v>210</v>
      </c>
      <c r="E21" s="36" t="s">
        <v>211</v>
      </c>
      <c r="F21" s="34">
        <v>0</v>
      </c>
    </row>
    <row r="22" spans="1:6">
      <c r="A22" s="36"/>
      <c r="B22" s="36"/>
      <c r="C22" s="34"/>
      <c r="D22" s="36" t="s">
        <v>212</v>
      </c>
      <c r="E22" s="36" t="s">
        <v>213</v>
      </c>
      <c r="F22" s="34">
        <v>5</v>
      </c>
    </row>
    <row r="23" spans="1:6">
      <c r="A23" s="36"/>
      <c r="B23" s="36"/>
      <c r="C23" s="34"/>
      <c r="D23" s="36" t="s">
        <v>214</v>
      </c>
      <c r="E23" s="36" t="s">
        <v>215</v>
      </c>
      <c r="F23" s="34">
        <v>20</v>
      </c>
    </row>
    <row r="24" spans="1:6">
      <c r="A24" s="36"/>
      <c r="B24" s="36"/>
      <c r="C24" s="34"/>
      <c r="D24" s="36" t="s">
        <v>216</v>
      </c>
      <c r="E24" s="36" t="s">
        <v>217</v>
      </c>
      <c r="F24" s="34">
        <v>44.688</v>
      </c>
    </row>
    <row r="25" spans="1:6">
      <c r="A25" s="36"/>
      <c r="B25" s="36"/>
      <c r="C25" s="34"/>
      <c r="D25" s="36" t="s">
        <v>218</v>
      </c>
      <c r="E25" s="36" t="s">
        <v>219</v>
      </c>
      <c r="F25" s="34">
        <v>0</v>
      </c>
    </row>
    <row r="26" spans="1:6">
      <c r="A26" s="36"/>
      <c r="B26" s="36"/>
      <c r="C26" s="34"/>
      <c r="D26" s="36" t="s">
        <v>220</v>
      </c>
      <c r="E26" s="36" t="s">
        <v>221</v>
      </c>
      <c r="F26" s="34">
        <v>0</v>
      </c>
    </row>
    <row r="27" spans="1:6">
      <c r="A27" s="36"/>
      <c r="B27" s="36"/>
      <c r="C27" s="34"/>
      <c r="D27" s="36" t="s">
        <v>222</v>
      </c>
      <c r="E27" s="36" t="s">
        <v>223</v>
      </c>
      <c r="F27" s="34">
        <v>70.228</v>
      </c>
    </row>
    <row r="28" spans="1:6">
      <c r="A28" s="36"/>
      <c r="B28" s="36"/>
      <c r="C28" s="34"/>
      <c r="D28" s="36" t="s">
        <v>224</v>
      </c>
      <c r="E28" s="36" t="s">
        <v>225</v>
      </c>
      <c r="F28" s="34">
        <v>0</v>
      </c>
    </row>
    <row r="29" spans="1:6">
      <c r="A29" s="36"/>
      <c r="B29" s="36"/>
      <c r="C29" s="34"/>
      <c r="D29" s="36" t="s">
        <v>226</v>
      </c>
      <c r="E29" s="36" t="s">
        <v>227</v>
      </c>
      <c r="F29" s="34">
        <v>32.851385</v>
      </c>
    </row>
    <row r="30" spans="1:6">
      <c r="A30" s="36"/>
      <c r="B30" s="36"/>
      <c r="C30" s="34"/>
      <c r="D30" s="36" t="s">
        <v>228</v>
      </c>
      <c r="E30" s="36" t="s">
        <v>229</v>
      </c>
      <c r="F30" s="34">
        <v>53.62502</v>
      </c>
    </row>
    <row r="31" spans="1:6">
      <c r="A31" s="36"/>
      <c r="B31" s="36"/>
      <c r="C31" s="34"/>
      <c r="D31" s="36" t="s">
        <v>230</v>
      </c>
      <c r="E31" s="36" t="s">
        <v>231</v>
      </c>
      <c r="F31" s="34">
        <v>23.706</v>
      </c>
    </row>
    <row r="32" spans="1:6">
      <c r="A32" s="36"/>
      <c r="B32" s="36"/>
      <c r="C32" s="34"/>
      <c r="D32" s="36" t="s">
        <v>232</v>
      </c>
      <c r="E32" s="36" t="s">
        <v>233</v>
      </c>
      <c r="F32" s="34">
        <v>0</v>
      </c>
    </row>
    <row r="33" spans="1:6">
      <c r="A33" s="36" t="s">
        <v>234</v>
      </c>
      <c r="B33" s="36" t="s">
        <v>235</v>
      </c>
      <c r="C33" s="34">
        <v>0</v>
      </c>
      <c r="D33" s="36" t="s">
        <v>236</v>
      </c>
      <c r="E33" s="36" t="s">
        <v>235</v>
      </c>
      <c r="F33" s="34">
        <v>0</v>
      </c>
    </row>
    <row r="34" spans="1:6">
      <c r="A34" s="36" t="s">
        <v>237</v>
      </c>
      <c r="B34" s="36" t="s">
        <v>238</v>
      </c>
      <c r="C34" s="34">
        <v>23.864496</v>
      </c>
      <c r="D34" s="36" t="s">
        <v>239</v>
      </c>
      <c r="E34" s="36" t="s">
        <v>238</v>
      </c>
      <c r="F34" s="34">
        <v>23.864496</v>
      </c>
    </row>
    <row r="35" spans="1:6">
      <c r="A35" s="36" t="s">
        <v>240</v>
      </c>
      <c r="B35" s="36" t="s">
        <v>241</v>
      </c>
      <c r="C35" s="34">
        <v>0</v>
      </c>
      <c r="D35" s="36" t="s">
        <v>242</v>
      </c>
      <c r="E35" s="36" t="s">
        <v>243</v>
      </c>
      <c r="F35" s="34">
        <v>0</v>
      </c>
    </row>
    <row r="36" spans="1:6">
      <c r="A36" s="36"/>
      <c r="B36" s="36"/>
      <c r="C36" s="34"/>
      <c r="D36" s="36" t="s">
        <v>244</v>
      </c>
      <c r="E36" s="36" t="s">
        <v>245</v>
      </c>
      <c r="F36" s="34">
        <v>0</v>
      </c>
    </row>
    <row r="37" spans="1:6">
      <c r="A37" s="36"/>
      <c r="B37" s="36"/>
      <c r="C37" s="34"/>
      <c r="D37" s="36" t="s">
        <v>246</v>
      </c>
      <c r="E37" s="36" t="s">
        <v>247</v>
      </c>
      <c r="F37" s="34">
        <v>0</v>
      </c>
    </row>
    <row r="38" spans="1:6">
      <c r="A38" s="36" t="s">
        <v>248</v>
      </c>
      <c r="B38" s="36" t="s">
        <v>249</v>
      </c>
      <c r="C38" s="34">
        <v>0</v>
      </c>
      <c r="D38" s="36" t="s">
        <v>250</v>
      </c>
      <c r="E38" s="36" t="s">
        <v>251</v>
      </c>
      <c r="F38" s="34">
        <v>0</v>
      </c>
    </row>
    <row r="39" spans="1:6">
      <c r="A39" s="36"/>
      <c r="B39" s="36"/>
      <c r="C39" s="34"/>
      <c r="D39" s="36" t="s">
        <v>252</v>
      </c>
      <c r="E39" s="36" t="s">
        <v>249</v>
      </c>
      <c r="F39" s="34">
        <v>0</v>
      </c>
    </row>
    <row r="40" spans="1:6">
      <c r="A40" s="36" t="s">
        <v>253</v>
      </c>
      <c r="B40" s="28" t="s">
        <v>254</v>
      </c>
      <c r="C40" s="34">
        <v>30</v>
      </c>
      <c r="D40" s="36" t="s">
        <v>255</v>
      </c>
      <c r="E40" s="36" t="s">
        <v>254</v>
      </c>
      <c r="F40" s="34">
        <v>30</v>
      </c>
    </row>
    <row r="41" spans="1:6">
      <c r="A41" s="36" t="s">
        <v>256</v>
      </c>
      <c r="B41" s="36" t="s">
        <v>257</v>
      </c>
      <c r="C41" s="34">
        <v>0</v>
      </c>
      <c r="D41" s="36" t="s">
        <v>258</v>
      </c>
      <c r="E41" s="36" t="s">
        <v>257</v>
      </c>
      <c r="F41" s="34">
        <v>0</v>
      </c>
    </row>
    <row r="42" spans="1:6">
      <c r="A42" s="36" t="s">
        <v>259</v>
      </c>
      <c r="B42" s="36" t="s">
        <v>260</v>
      </c>
      <c r="C42" s="34"/>
      <c r="D42" s="36" t="s">
        <v>261</v>
      </c>
      <c r="E42" s="36" t="s">
        <v>260</v>
      </c>
      <c r="F42" s="34"/>
    </row>
    <row r="43" spans="1:6">
      <c r="A43" s="36" t="s">
        <v>262</v>
      </c>
      <c r="B43" s="36" t="s">
        <v>263</v>
      </c>
      <c r="C43" s="34">
        <v>8.5</v>
      </c>
      <c r="D43" s="36" t="s">
        <v>264</v>
      </c>
      <c r="E43" s="36" t="s">
        <v>263</v>
      </c>
      <c r="F43" s="34">
        <v>8.5</v>
      </c>
    </row>
    <row r="44" spans="1:6">
      <c r="A44" s="36" t="s">
        <v>265</v>
      </c>
      <c r="B44" s="36" t="s">
        <v>266</v>
      </c>
      <c r="C44" s="34">
        <v>0</v>
      </c>
      <c r="D44" s="36" t="s">
        <v>267</v>
      </c>
      <c r="E44" s="36" t="s">
        <v>266</v>
      </c>
      <c r="F44" s="34">
        <v>0</v>
      </c>
    </row>
    <row r="45" s="25" customFormat="1" spans="1:23">
      <c r="A45" s="36">
        <v>505</v>
      </c>
      <c r="B45" s="36" t="s">
        <v>268</v>
      </c>
      <c r="C45" s="34">
        <f>C46</f>
        <v>2258.4339</v>
      </c>
      <c r="D45" s="36"/>
      <c r="E45" s="36" t="s">
        <v>269</v>
      </c>
      <c r="F45" s="34">
        <v>2258.4339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6">
      <c r="A46" s="36" t="s">
        <v>270</v>
      </c>
      <c r="B46" s="36" t="s">
        <v>174</v>
      </c>
      <c r="C46" s="34">
        <v>2258.4339</v>
      </c>
      <c r="D46" s="36">
        <v>301</v>
      </c>
      <c r="E46" s="36" t="s">
        <v>174</v>
      </c>
      <c r="F46" s="34">
        <f>SUM(F47:F50)</f>
        <v>2258.4339</v>
      </c>
    </row>
    <row r="47" spans="1:6">
      <c r="A47" s="36"/>
      <c r="B47" s="36"/>
      <c r="C47" s="34"/>
      <c r="D47" s="36" t="s">
        <v>177</v>
      </c>
      <c r="E47" s="36" t="s">
        <v>178</v>
      </c>
      <c r="F47" s="34">
        <v>1270.6897</v>
      </c>
    </row>
    <row r="48" spans="1:6">
      <c r="A48" s="36"/>
      <c r="B48" s="36"/>
      <c r="C48" s="34"/>
      <c r="D48" s="36" t="s">
        <v>179</v>
      </c>
      <c r="E48" s="36" t="s">
        <v>180</v>
      </c>
      <c r="F48" s="34">
        <v>190.5636</v>
      </c>
    </row>
    <row r="49" spans="1:6">
      <c r="A49" s="36"/>
      <c r="B49" s="36"/>
      <c r="C49" s="34"/>
      <c r="D49" s="36" t="s">
        <v>181</v>
      </c>
      <c r="E49" s="36" t="s">
        <v>182</v>
      </c>
      <c r="F49" s="34">
        <v>273.1718</v>
      </c>
    </row>
    <row r="50" spans="1:6">
      <c r="A50" s="36"/>
      <c r="B50" s="36"/>
      <c r="C50" s="34"/>
      <c r="D50" s="36" t="s">
        <v>271</v>
      </c>
      <c r="E50" s="28" t="s">
        <v>272</v>
      </c>
      <c r="F50" s="34">
        <v>524.0088</v>
      </c>
    </row>
    <row r="51" s="25" customFormat="1" spans="1:23">
      <c r="A51" s="36">
        <v>509</v>
      </c>
      <c r="B51" s="36" t="s">
        <v>273</v>
      </c>
      <c r="C51" s="34">
        <f>SUM(C52:C54)</f>
        <v>478.05</v>
      </c>
      <c r="D51" s="36">
        <v>303</v>
      </c>
      <c r="E51" s="36" t="s">
        <v>273</v>
      </c>
      <c r="F51" s="34">
        <v>478.05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6">
      <c r="A52" s="36" t="s">
        <v>274</v>
      </c>
      <c r="B52" s="36" t="s">
        <v>275</v>
      </c>
      <c r="C52" s="34">
        <v>97.5948</v>
      </c>
      <c r="D52" s="36" t="s">
        <v>276</v>
      </c>
      <c r="E52" s="36" t="s">
        <v>277</v>
      </c>
      <c r="F52" s="34">
        <v>97.5948</v>
      </c>
    </row>
    <row r="53" spans="1:6">
      <c r="A53" s="36" t="s">
        <v>278</v>
      </c>
      <c r="B53" s="36" t="s">
        <v>279</v>
      </c>
      <c r="C53" s="34">
        <v>380.4552</v>
      </c>
      <c r="D53" s="36" t="s">
        <v>280</v>
      </c>
      <c r="E53" s="36" t="s">
        <v>281</v>
      </c>
      <c r="F53" s="34">
        <v>0</v>
      </c>
    </row>
    <row r="54" spans="1:6">
      <c r="A54" s="36"/>
      <c r="B54" s="36"/>
      <c r="C54" s="34"/>
      <c r="D54" s="36" t="s">
        <v>282</v>
      </c>
      <c r="E54" s="36" t="s">
        <v>283</v>
      </c>
      <c r="F54" s="34">
        <v>380.4552</v>
      </c>
    </row>
  </sheetData>
  <mergeCells count="28">
    <mergeCell ref="A2:F2"/>
    <mergeCell ref="A3:E3"/>
    <mergeCell ref="A5:B5"/>
    <mergeCell ref="D5:E5"/>
    <mergeCell ref="A7:A9"/>
    <mergeCell ref="A10:A13"/>
    <mergeCell ref="A15:A17"/>
    <mergeCell ref="A19:A32"/>
    <mergeCell ref="A35:A37"/>
    <mergeCell ref="A38:A39"/>
    <mergeCell ref="A46:A50"/>
    <mergeCell ref="A53:A54"/>
    <mergeCell ref="B7:B9"/>
    <mergeCell ref="B10:B13"/>
    <mergeCell ref="B15:B17"/>
    <mergeCell ref="B19:B32"/>
    <mergeCell ref="B35:B37"/>
    <mergeCell ref="B38:B39"/>
    <mergeCell ref="B46:B50"/>
    <mergeCell ref="B53:B54"/>
    <mergeCell ref="C7:C9"/>
    <mergeCell ref="C10:C13"/>
    <mergeCell ref="C15:C17"/>
    <mergeCell ref="C19:C32"/>
    <mergeCell ref="C35:C37"/>
    <mergeCell ref="C38:C39"/>
    <mergeCell ref="C46:C50"/>
    <mergeCell ref="C53:C5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20" sqref="E20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284</v>
      </c>
    </row>
    <row r="2" customFormat="1" ht="22.75" customHeight="1" spans="1:7">
      <c r="A2" s="12" t="s">
        <v>285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9"/>
      <c r="C3" s="19"/>
      <c r="D3" s="19"/>
      <c r="E3" s="19"/>
      <c r="F3" s="19"/>
      <c r="G3" s="3" t="s">
        <v>9</v>
      </c>
    </row>
    <row r="4" customFormat="1" ht="39.15" customHeight="1" spans="1:7">
      <c r="A4" s="20" t="s">
        <v>151</v>
      </c>
      <c r="B4" s="21" t="s">
        <v>286</v>
      </c>
      <c r="C4" s="13" t="s">
        <v>287</v>
      </c>
      <c r="D4" s="13" t="s">
        <v>288</v>
      </c>
      <c r="E4" s="13" t="s">
        <v>289</v>
      </c>
      <c r="F4" s="13" t="s">
        <v>290</v>
      </c>
      <c r="G4" s="13" t="s">
        <v>68</v>
      </c>
    </row>
    <row r="5" customFormat="1" ht="24" customHeight="1" spans="1:7">
      <c r="A5" s="22" t="s">
        <v>62</v>
      </c>
      <c r="B5" s="17">
        <f>SUM(B6:B8)</f>
        <v>14.6</v>
      </c>
      <c r="C5" s="17">
        <f>SUM(C6:C8)</f>
        <v>30</v>
      </c>
      <c r="D5" s="23">
        <f>SUM(D6:D7)</f>
        <v>1.05479452054795</v>
      </c>
      <c r="E5" s="14" t="s">
        <v>291</v>
      </c>
      <c r="F5" s="23">
        <v>0.0753</v>
      </c>
      <c r="G5" s="14"/>
    </row>
    <row r="6" customFormat="1" ht="22" customHeight="1" spans="1:7">
      <c r="A6" s="14" t="s">
        <v>292</v>
      </c>
      <c r="B6" s="17"/>
      <c r="C6" s="17"/>
      <c r="D6" s="23">
        <v>0</v>
      </c>
      <c r="E6" s="14" t="s">
        <v>293</v>
      </c>
      <c r="F6" s="23"/>
      <c r="G6" s="24" t="s">
        <v>294</v>
      </c>
    </row>
    <row r="7" customFormat="1" ht="26" customHeight="1" spans="1:7">
      <c r="A7" s="14" t="s">
        <v>295</v>
      </c>
      <c r="B7" s="17">
        <v>14.6</v>
      </c>
      <c r="C7" s="17">
        <v>30</v>
      </c>
      <c r="D7" s="23">
        <f>(C7-B7)/B7*100%</f>
        <v>1.05479452054795</v>
      </c>
      <c r="E7" s="14" t="s">
        <v>296</v>
      </c>
      <c r="F7" s="23">
        <v>0.0753</v>
      </c>
      <c r="G7" s="14"/>
    </row>
    <row r="8" customFormat="1" ht="17.05" customHeight="1" spans="1:7">
      <c r="A8" s="14" t="s">
        <v>297</v>
      </c>
      <c r="B8" s="17"/>
      <c r="C8" s="17"/>
      <c r="D8" s="23"/>
      <c r="E8" s="14" t="s">
        <v>293</v>
      </c>
      <c r="F8" s="23"/>
      <c r="G8" s="24"/>
    </row>
    <row r="9" customFormat="1" ht="17.05" customHeight="1" spans="1:7">
      <c r="A9" s="14" t="s">
        <v>298</v>
      </c>
      <c r="B9" s="17"/>
      <c r="C9" s="17"/>
      <c r="D9" s="23"/>
      <c r="E9" s="14" t="s">
        <v>293</v>
      </c>
      <c r="F9" s="23"/>
      <c r="G9" s="14"/>
    </row>
    <row r="10" customFormat="1" ht="17.05" customHeight="1" spans="1:7">
      <c r="A10" s="14" t="s">
        <v>299</v>
      </c>
      <c r="B10" s="17"/>
      <c r="C10" s="17"/>
      <c r="D10" s="23">
        <v>0</v>
      </c>
      <c r="E10" s="14" t="s">
        <v>293</v>
      </c>
      <c r="F10" s="23"/>
      <c r="G10" s="14"/>
    </row>
    <row r="11" spans="1:1">
      <c r="A11" t="s">
        <v>300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B5" sqref="B5:C19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301</v>
      </c>
    </row>
    <row r="2" customFormat="1" ht="22.75" customHeight="1" spans="1:4">
      <c r="A2" s="12" t="s">
        <v>302</v>
      </c>
      <c r="B2" s="12"/>
      <c r="C2" s="12"/>
      <c r="D2" s="12"/>
    </row>
    <row r="3" customFormat="1" ht="15.65" customHeight="1" spans="4:4">
      <c r="D3" s="3" t="s">
        <v>9</v>
      </c>
    </row>
    <row r="4" customFormat="1" ht="30.15" customHeight="1" spans="1:4">
      <c r="A4" s="13" t="s">
        <v>303</v>
      </c>
      <c r="B4" s="13" t="s">
        <v>304</v>
      </c>
      <c r="C4" s="13" t="s">
        <v>170</v>
      </c>
      <c r="D4" s="13" t="s">
        <v>68</v>
      </c>
    </row>
    <row r="5" customFormat="1" ht="14.3" customHeight="1" spans="1:4">
      <c r="A5" s="13" t="s">
        <v>305</v>
      </c>
      <c r="B5" s="14" t="s">
        <v>207</v>
      </c>
      <c r="C5" s="15">
        <v>86.096</v>
      </c>
      <c r="D5" s="14"/>
    </row>
    <row r="6" customFormat="1" ht="14.3" customHeight="1" spans="1:4">
      <c r="A6" s="13" t="s">
        <v>306</v>
      </c>
      <c r="B6" s="14" t="s">
        <v>209</v>
      </c>
      <c r="C6" s="15">
        <v>0</v>
      </c>
      <c r="D6" s="14"/>
    </row>
    <row r="7" customFormat="1" ht="14.3" customHeight="1" spans="1:4">
      <c r="A7" s="13">
        <v>30204</v>
      </c>
      <c r="B7" s="16" t="s">
        <v>211</v>
      </c>
      <c r="C7" s="15">
        <v>0</v>
      </c>
      <c r="D7" s="14"/>
    </row>
    <row r="8" customFormat="1" ht="14.3" customHeight="1" spans="1:4">
      <c r="A8" s="13">
        <v>30205</v>
      </c>
      <c r="B8" s="16" t="s">
        <v>213</v>
      </c>
      <c r="C8" s="15">
        <v>5</v>
      </c>
      <c r="D8" s="14"/>
    </row>
    <row r="9" customFormat="1" ht="14.3" customHeight="1" spans="1:4">
      <c r="A9" s="13" t="s">
        <v>307</v>
      </c>
      <c r="B9" s="14" t="s">
        <v>215</v>
      </c>
      <c r="C9" s="15">
        <v>20</v>
      </c>
      <c r="D9" s="14"/>
    </row>
    <row r="10" customFormat="1" ht="14.3" customHeight="1" spans="1:4">
      <c r="A10" s="13" t="s">
        <v>308</v>
      </c>
      <c r="B10" s="14" t="s">
        <v>217</v>
      </c>
      <c r="C10" s="15">
        <v>44.688</v>
      </c>
      <c r="D10" s="14"/>
    </row>
    <row r="11" customFormat="1" ht="14.3" customHeight="1" spans="1:4">
      <c r="A11" s="13" t="s">
        <v>309</v>
      </c>
      <c r="B11" s="14" t="s">
        <v>223</v>
      </c>
      <c r="C11" s="15">
        <v>70.228</v>
      </c>
      <c r="D11" s="14"/>
    </row>
    <row r="12" customFormat="1" ht="14.3" customHeight="1" spans="1:4">
      <c r="A12" s="13">
        <v>30231</v>
      </c>
      <c r="B12" s="14" t="s">
        <v>260</v>
      </c>
      <c r="C12" s="17"/>
      <c r="D12" s="14"/>
    </row>
    <row r="13" customFormat="1" ht="14.3" customHeight="1" spans="1:4">
      <c r="A13" s="13">
        <v>30228</v>
      </c>
      <c r="B13" s="14" t="s">
        <v>227</v>
      </c>
      <c r="C13" s="15">
        <v>32.851385</v>
      </c>
      <c r="D13" s="14"/>
    </row>
    <row r="14" customFormat="1" ht="14.3" customHeight="1" spans="1:4">
      <c r="A14" s="13">
        <v>30229</v>
      </c>
      <c r="B14" s="16" t="s">
        <v>229</v>
      </c>
      <c r="C14" s="15">
        <v>53.62502</v>
      </c>
      <c r="D14" s="14"/>
    </row>
    <row r="15" customFormat="1" ht="14.3" customHeight="1" spans="1:4">
      <c r="A15" s="13">
        <v>30239</v>
      </c>
      <c r="B15" s="16" t="s">
        <v>231</v>
      </c>
      <c r="C15" s="18">
        <v>23.706</v>
      </c>
      <c r="D15" s="14"/>
    </row>
    <row r="16" customFormat="1" ht="14.3" customHeight="1" spans="1:4">
      <c r="A16" s="13">
        <v>30216</v>
      </c>
      <c r="B16" s="14" t="s">
        <v>238</v>
      </c>
      <c r="C16" s="15">
        <v>23.864496</v>
      </c>
      <c r="D16" s="14"/>
    </row>
    <row r="17" customFormat="1" ht="14.3" customHeight="1" spans="1:4">
      <c r="A17" s="13">
        <v>30217</v>
      </c>
      <c r="B17" s="16" t="s">
        <v>254</v>
      </c>
      <c r="C17" s="15">
        <v>30</v>
      </c>
      <c r="D17" s="14"/>
    </row>
    <row r="18" customFormat="1" ht="14.3" customHeight="1" spans="1:4">
      <c r="A18" s="13">
        <v>30213</v>
      </c>
      <c r="B18" s="16" t="s">
        <v>263</v>
      </c>
      <c r="C18" s="15">
        <v>8.5</v>
      </c>
      <c r="D18" s="14"/>
    </row>
    <row r="19" customFormat="1" ht="14.3" customHeight="1" spans="1:4">
      <c r="A19" s="13">
        <v>30299</v>
      </c>
      <c r="B19" s="14" t="s">
        <v>266</v>
      </c>
      <c r="C19" s="17"/>
      <c r="D19" s="14"/>
    </row>
    <row r="20" customFormat="1" ht="14.3" customHeight="1" spans="1:4">
      <c r="A20" s="13"/>
      <c r="B20" s="14"/>
      <c r="C20" s="17"/>
      <c r="D20" s="14"/>
    </row>
    <row r="21" customFormat="1" ht="14.3" customHeight="1" spans="1:4">
      <c r="A21" s="13"/>
      <c r="B21" s="14"/>
      <c r="C21" s="17"/>
      <c r="D21" s="14"/>
    </row>
    <row r="22" customFormat="1" ht="14.3" customHeight="1" spans="1:4">
      <c r="A22" s="4" t="s">
        <v>62</v>
      </c>
      <c r="B22" s="4"/>
      <c r="C22" s="17">
        <f>SUM(C5:C21)</f>
        <v>398.558901</v>
      </c>
      <c r="D22" s="14"/>
    </row>
  </sheetData>
  <mergeCells count="2">
    <mergeCell ref="A2:D2"/>
    <mergeCell ref="A22:B2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31" sqref="G31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310</v>
      </c>
    </row>
    <row r="2" customFormat="1" ht="22.75" customHeight="1" spans="1:8">
      <c r="A2" s="2" t="s">
        <v>311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142</v>
      </c>
      <c r="F4" s="4" t="s">
        <v>142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141</v>
      </c>
      <c r="G5" s="4" t="s">
        <v>142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312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电子政务中心管理员</cp:lastModifiedBy>
  <dcterms:created xsi:type="dcterms:W3CDTF">2022-03-02T03:08:00Z</dcterms:created>
  <dcterms:modified xsi:type="dcterms:W3CDTF">2025-04-21T00:25:45Z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