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<sst xmlns="http://schemas.openxmlformats.org/spreadsheetml/2006/main" count="580" uniqueCount="289">
  <si>
    <t>部门收支总体情况表</t>
  </si>
  <si>
    <t>单位：万元</t>
  </si>
  <si>
    <t>收入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</si>
  <si>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</si>
  <si>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</si>
  <si>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</si>
  <si>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</si>
  <si>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</si>
  <si>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二、政府性基金预算收入</t>
  </si>
  <si>
    <t>二、外交支出</t>
  </si>
  <si>
    <t>三、国有资本经营收入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</si>
  <si>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</si>
  <si>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</si>
  <si>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</si>
  <si>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</si>
  <si>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</si>
  <si>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1.事业收入</t>
  </si>
  <si>
    <t>六、科学技术支出</t>
  </si>
  <si>
    <t xml:space="preserve">  2.事业单位经营收入</t>
  </si>
  <si>
    <t>七、文化体育旅游与传媒支出</t>
  </si>
  <si>
    <t xml:space="preserve">  3.上级补助收入</t>
  </si>
  <si>
    <t>八、社会保障和就业支出</t>
  </si>
  <si>
    <t xml:space="preserve">  4.附属单位上缴收入</t>
  </si>
  <si>
    <t>九、卫生健康支出</t>
  </si>
  <si>
    <t xml:space="preserve">  5.其他收入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</si>
  <si>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</si>
  <si>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</si>
  <si>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</si>
  <si>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</si>
  <si>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</si>
  <si>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</si>
  <si>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</si>
  <si>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</si>
  <si>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</si>
  <si>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</si>
  <si>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</si>
  <si>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</si>
  <si>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</si>
  <si>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</si>
  <si>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</si>
  <si>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</si>
  <si>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</si>
  <si>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</si>
  <si>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</si>
  <si>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</si>
  <si>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</si>
  <si>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</si>
  <si>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</si>
  <si>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收入合计</t>
  </si>
  <si>
    <t>支出合计</t>
  </si>
  <si>
    <t>注：本表填报口径为部门全部收入和支出,上年结转需按性质对应填列.</t>
  </si>
  <si>
    <t>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</si>
  <si>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</si>
  <si>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</si>
  <si>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</si>
  <si>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</si>
  <si>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</si>
  <si>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</si>
  <si>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</si>
  <si>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</si>
  <si>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</si>
  <si>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</si>
  <si>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</si>
  <si>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</si>
  <si>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201</t>
  </si>
  <si>
    <t>一般公共服务支出</t>
  </si>
  <si>
    <t>党委办公厅（室）及相关机构事务</t>
  </si>
  <si>
    <t>其他党委办公厅（室）及相关机构事务支出</t>
  </si>
  <si>
    <t>20138</t>
  </si>
  <si>
    <t>市场监督管理事务</t>
  </si>
  <si>
    <t>2013801</t>
  </si>
  <si>
    <t>行政运行</t>
  </si>
  <si>
    <t>2013802</t>
  </si>
  <si>
    <t>一般行政管理事务</t>
  </si>
  <si>
    <t>2013804</t>
  </si>
  <si>
    <t>经营主体管理</t>
  </si>
  <si>
    <t>2013805</t>
  </si>
  <si>
    <t>市场秩序执法</t>
  </si>
  <si>
    <t>质量基础</t>
  </si>
  <si>
    <t>2013812</t>
  </si>
  <si>
    <t>药品事务</t>
  </si>
  <si>
    <t>2013815</t>
  </si>
  <si>
    <t>质量安全监管</t>
  </si>
  <si>
    <t>2013816</t>
  </si>
  <si>
    <t>食品安全监管</t>
  </si>
  <si>
    <t>2013899</t>
  </si>
  <si>
    <t>其他市场监督管理事务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</si>
  <si>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</si>
  <si>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</si>
  <si>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</si>
  <si>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</si>
  <si>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</si>
  <si>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</si>
  <si>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</si>
  <si>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</si>
  <si>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</si>
  <si>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</si>
  <si>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</si>
  <si>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</si>
  <si>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</si>
  <si>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</si>
  <si>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</si>
  <si>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</si>
  <si>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</si>
  <si>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</si>
  <si>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</si>
  <si>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</si>
  <si>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</si>
  <si>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</si>
  <si>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</si>
  <si>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</si>
  <si>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</si>
  <si>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</si>
  <si>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</si>
  <si>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</si>
  <si>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</si>
  <si>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</si>
  <si>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</si>
  <si>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</si>
  <si>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财政拨款收支总体情况表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</si>
  <si>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</si>
  <si>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</si>
  <si>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</si>
  <si>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</si>
  <si>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</si>
  <si>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</si>
  <si>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</si>
  <si>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</si>
  <si>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>（三）国有资本经营预算拨款</t>
  </si>
  <si>
    <t>收入总计</t>
  </si>
  <si>
    <t>支出总计</t>
  </si>
  <si>
    <t>注：本表反映部门收到财政拨款收入和支出数（含结转数），上年结转需按性质对应填列。</t>
  </si>
  <si>
    <t>一般公共预算支出情况表</t>
  </si>
  <si>
    <t>小计</t>
  </si>
  <si>
    <t>市本级支出</t>
  </si>
  <si>
    <t>补助县区支出</t>
  </si>
  <si>
    <t>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</si>
  <si>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</si>
  <si>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</si>
  <si>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</si>
  <si>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</si>
  <si>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</si>
  <si>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机关工资福利支出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</si>
  <si>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</si>
  <si>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</si>
  <si>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</si>
  <si>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</si>
  <si>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</si>
  <si>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</si>
  <si>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</si>
  <si>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</si>
  <si>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</si>
  <si>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</si>
  <si>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</si>
  <si>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</si>
  <si>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</si>
  <si>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</si>
  <si>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</si>
  <si>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</si>
  <si>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</si>
  <si>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</si>
  <si>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</si>
  <si>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</si>
  <si>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</si>
  <si>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</si>
  <si>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</si>
  <si>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 xml:space="preserve">  50199</t>
  </si>
  <si>
    <t>其他工资福利支出</t>
  </si>
  <si>
    <t xml:space="preserve">  30106</t>
  </si>
  <si>
    <t>伙食补助费</t>
  </si>
  <si>
    <t xml:space="preserve">  30114</t>
  </si>
  <si>
    <t>医疗费</t>
  </si>
  <si>
    <t xml:space="preserve">  30199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</si>
  <si>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</si>
  <si>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</si>
  <si>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</si>
  <si>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</si>
  <si>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</si>
  <si>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</si>
  <si>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</si>
  <si>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</si>
  <si>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</si>
  <si>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</si>
  <si>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</si>
  <si>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</si>
  <si>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</si>
  <si>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</si>
  <si>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</si>
  <si>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</si>
  <si>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</si>
  <si>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</si>
  <si>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</si>
  <si>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</si>
  <si>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</si>
  <si>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差旅费</t>
  </si>
  <si>
    <t xml:space="preserve">  30214</t>
  </si>
  <si>
    <t>租赁费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</si>
  <si>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</si>
  <si>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</si>
  <si>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</si>
  <si>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</si>
  <si>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</si>
  <si>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</si>
  <si>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30240</t>
  </si>
  <si>
    <t>税金及附加费用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</si>
  <si>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</si>
  <si>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</si>
  <si>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</si>
  <si>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</si>
  <si>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</si>
  <si>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</si>
  <si>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50204</t>
  </si>
  <si>
    <t>专用材料购置费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</si>
  <si>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</si>
  <si>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</si>
  <si>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</si>
  <si>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</si>
  <si>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</si>
  <si>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</si>
  <si>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50205</t>
  </si>
  <si>
    <t>委托业务费</t>
  </si>
  <si>
    <t xml:space="preserve">  30226</t>
  </si>
  <si>
    <t>劳务费</t>
  </si>
  <si>
    <t xml:space="preserve">  30227</t>
  </si>
  <si>
    <t xml:space="preserve">  50206</t>
  </si>
  <si>
    <t>公务接待费</t>
  </si>
  <si>
    <t xml:space="preserve">  30217</t>
  </si>
  <si>
    <t xml:space="preserve">  50207</t>
  </si>
  <si>
    <t>因公出国（境）费用</t>
  </si>
  <si>
    <t xml:space="preserve">  30212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</si>
  <si>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</si>
  <si>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</si>
  <si>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</si>
  <si>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</si>
  <si>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</si>
  <si>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</si>
  <si>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 xml:space="preserve">  50299</t>
  </si>
  <si>
    <t>其他商品和服务支出</t>
  </si>
  <si>
    <t xml:space="preserve">  30299</t>
  </si>
  <si>
    <t>对事业单位经常性补助</t>
  </si>
  <si>
    <t xml:space="preserve">  50501</t>
  </si>
  <si>
    <t xml:space="preserve">  30107</t>
  </si>
  <si>
    <t>绩效工资</t>
  </si>
  <si>
    <t xml:space="preserve">  50502</t>
  </si>
  <si>
    <t>对个人和家庭的补助</t>
  </si>
  <si>
    <t xml:space="preserve">  50901</t>
  </si>
  <si>
    <t>社会福利和救助</t>
  </si>
  <si>
    <t xml:space="preserve">  30304</t>
  </si>
  <si>
    <t>抚恤金</t>
  </si>
  <si>
    <t xml:space="preserve">  30305</t>
  </si>
  <si>
    <t>生活补助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</si>
  <si>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</si>
  <si>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</si>
  <si>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</si>
  <si>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</si>
  <si>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</si>
  <si>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</si>
  <si>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>表7</t>
  </si>
  <si>
    <t xml:space="preserve">盘州市市场监督管理局2025年一般公共预算“三公”经费支出情况表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</si>
  <si>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</si>
  <si>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</si>
  <si>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</si>
  <si>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</si>
  <si>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</si>
  <si>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减少2辆公务用车，运行维护费减少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</si>
  <si>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</si>
  <si>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</si>
  <si>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</si>
  <si>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</si>
  <si>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</si>
  <si>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>纳入公务用车运行维护的车辆减少2辆，运行维护费减少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</si>
  <si>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</si>
  <si>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</si>
  <si>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</si>
  <si>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</si>
  <si>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盘州市市场监督管理局2025年机关运行经费（公用经费）支出明细表</t>
  </si>
  <si>
    <t>编码</t>
  </si>
  <si>
    <t>项目名称</t>
  </si>
  <si>
    <t>30201</t>
  </si>
  <si>
    <t>30202</t>
  </si>
  <si>
    <t>30205</t>
  </si>
  <si>
    <t>30206</t>
  </si>
  <si>
    <t>30207</t>
  </si>
  <si>
    <t>30211</t>
  </si>
  <si>
    <t>30229</t>
  </si>
  <si>
    <t>表9</t>
  </si>
  <si>
    <t>盘州市市场监督管理局2025年政府性基金预算支出情况表</t>
  </si>
  <si>
    <t xml:space="preserve"> 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</si>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</sst>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9"/>
      <color rgb="FFFF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topLeftCell="A3" workbookViewId="0">
      <selection activeCell="G29" sqref="G29"/>
    </sheetView>
  </sheetViews>
  <sheetFormatPr defaultColWidth="10" defaultRowHeight="13.5" outlineLevelCol="3"/>
  <cols>
    <col min="1" max="1" width="35.9" style="1" customWidth="1"/>
    <col min="2" max="2" width="15.3333333333333" style="1" customWidth="1"/>
    <col min="3" max="3" width="34.7416666666667" style="1" customWidth="1"/>
    <col min="4" max="4" width="17.95" style="1" customWidth="1"/>
    <col min="5" max="16384" width="10" style="1"/>
  </cols>
  <sheetData>
    <row r="1" s="1" customFormat="1" ht="22.75" customHeight="1" spans="1:4">
      <c r="A1" s="35" t="s">
        <v>0</v>
      </c>
      <c r="B1" s="35"/>
      <c r="C1" s="35"/>
      <c r="D1" s="35"/>
    </row>
    <row r="2" s="1" customFormat="1" ht="21.7" customHeight="1" spans="1:4">
      <c r="A2" s="23"/>
      <c r="B2" s="23"/>
      <c r="C2" s="23"/>
      <c r="D2" s="4" t="s">
        <v>1</v>
      </c>
    </row>
    <row r="3" s="1" customFormat="1" ht="25.9" customHeight="1" spans="1:4">
      <c r="A3" s="5" t="s">
        <v>2</v>
      </c>
      <c r="B3" s="5"/>
      <c r="C3" s="5" t="s">
        <v>3</v>
      </c>
      <c r="D3" s="5"/>
    </row>
    <row r="4" s="1" customFormat="1" ht="17.05" customHeight="1" spans="1:4">
      <c r="A4" s="5" t="s">
        <v>4</v>
      </c>
      <c r="B4" s="5" t="s">
        <v>5</v>
      </c>
      <c r="C4" s="5" t="s">
        <v>4</v>
      </c>
      <c r="D4" s="5" t="s">
        <v>5</v>
      </c>
    </row>
    <row r="5" s="1" customFormat="1" ht="17.05" customHeight="1" spans="1:4">
      <c r="A5" s="15" t="s">
        <v>6</v>
      </c>
      <c r="B5" s="31">
        <v>4294.2</v>
      </c>
      <c r="C5" s="15" t="s">
        <v>7</v>
      </c>
      <c r="D5" s="31">
        <v>3287.37</v>
      </c>
    </row>
    <row r="6" s="1" customFormat="1" ht="17.05" customHeight="1" spans="1:4">
      <c r="A6" s="15" t="s">
        <v>8</v>
      </c>
      <c r="B6" s="31">
        <v>0</v>
      </c>
      <c r="C6" s="15" t="s">
        <v>9</v>
      </c>
      <c r="D6" s="31">
        <v>0</v>
      </c>
    </row>
    <row r="7" s="1" customFormat="1" ht="17.05" customHeight="1" spans="1:4">
      <c r="A7" s="15" t="s">
        <v>10</v>
      </c>
      <c r="B7" s="31">
        <v>0</v>
      </c>
      <c r="C7" s="15" t="s">
        <v>11</v>
      </c>
      <c r="D7" s="31">
        <v>0</v>
      </c>
    </row>
    <row r="8" s="1" customFormat="1" ht="17.05" customHeight="1" spans="1:4">
      <c r="A8" s="15" t="s">
        <v>12</v>
      </c>
      <c r="B8" s="31">
        <v>0</v>
      </c>
      <c r="C8" s="15" t="s">
        <v>13</v>
      </c>
      <c r="D8" s="31">
        <v>0</v>
      </c>
    </row>
    <row r="9" s="1" customFormat="1" ht="17.05" customHeight="1" spans="1:4">
      <c r="A9" s="15" t="s">
        <v>14</v>
      </c>
      <c r="B9" s="31">
        <v>0</v>
      </c>
      <c r="C9" s="15" t="s">
        <v>15</v>
      </c>
      <c r="D9" s="31">
        <v>0</v>
      </c>
    </row>
    <row r="10" s="1" customFormat="1" ht="17.05" customHeight="1" spans="1:4">
      <c r="A10" s="15" t="s">
        <v>16</v>
      </c>
      <c r="B10" s="31">
        <v>0</v>
      </c>
      <c r="C10" s="15" t="s">
        <v>17</v>
      </c>
      <c r="D10" s="31">
        <v>0</v>
      </c>
    </row>
    <row r="11" s="1" customFormat="1" ht="17.05" customHeight="1" spans="1:4">
      <c r="A11" s="15" t="s">
        <v>18</v>
      </c>
      <c r="B11" s="31">
        <v>0</v>
      </c>
      <c r="C11" s="15" t="s">
        <v>19</v>
      </c>
      <c r="D11" s="31">
        <v>0</v>
      </c>
    </row>
    <row r="12" s="1" customFormat="1" ht="17.05" customHeight="1" spans="1:4">
      <c r="A12" s="15" t="s">
        <v>20</v>
      </c>
      <c r="B12" s="31">
        <v>0</v>
      </c>
      <c r="C12" s="15" t="s">
        <v>21</v>
      </c>
      <c r="D12" s="31">
        <v>284.56</v>
      </c>
    </row>
    <row r="13" s="1" customFormat="1" ht="17.05" customHeight="1" spans="1:4">
      <c r="A13" s="15" t="s">
        <v>22</v>
      </c>
      <c r="B13" s="31">
        <v>0</v>
      </c>
      <c r="C13" s="15" t="s">
        <v>23</v>
      </c>
      <c r="D13" s="31">
        <v>200.91</v>
      </c>
    </row>
    <row r="14" s="1" customFormat="1" ht="17.05" customHeight="1" spans="1:4">
      <c r="A14" s="15" t="s">
        <v>24</v>
      </c>
      <c r="B14" s="31">
        <v>0</v>
      </c>
      <c r="C14" s="15" t="s">
        <v>25</v>
      </c>
      <c r="D14" s="31">
        <v>0</v>
      </c>
    </row>
    <row r="15" s="1" customFormat="1" ht="17.05" customHeight="1" spans="1:4">
      <c r="A15" s="15"/>
      <c r="B15" s="31"/>
      <c r="C15" s="15" t="s">
        <v>26</v>
      </c>
      <c r="D15" s="31">
        <v>0</v>
      </c>
    </row>
    <row r="16" s="1" customFormat="1" ht="17.05" customHeight="1" spans="1:4">
      <c r="A16" s="15"/>
      <c r="B16" s="31"/>
      <c r="C16" s="15" t="s">
        <v>27</v>
      </c>
      <c r="D16" s="31">
        <v>0</v>
      </c>
    </row>
    <row r="17" s="1" customFormat="1" ht="17.05" customHeight="1" spans="1:4">
      <c r="A17" s="15"/>
      <c r="B17" s="31"/>
      <c r="C17" s="15" t="s">
        <v>28</v>
      </c>
      <c r="D17" s="31">
        <v>0</v>
      </c>
    </row>
    <row r="18" s="1" customFormat="1" ht="17.05" customHeight="1" spans="1:4">
      <c r="A18" s="15"/>
      <c r="B18" s="31"/>
      <c r="C18" s="15" t="s">
        <v>29</v>
      </c>
      <c r="D18" s="31">
        <v>0</v>
      </c>
    </row>
    <row r="19" s="1" customFormat="1" ht="17.05" customHeight="1" spans="1:4">
      <c r="A19" s="15"/>
      <c r="B19" s="31"/>
      <c r="C19" s="15" t="s">
        <v>30</v>
      </c>
      <c r="D19" s="31">
        <v>0</v>
      </c>
    </row>
    <row r="20" s="1" customFormat="1" ht="17.05" customHeight="1" spans="1:4">
      <c r="A20" s="15"/>
      <c r="B20" s="15"/>
      <c r="C20" s="15" t="s">
        <v>31</v>
      </c>
      <c r="D20" s="31">
        <v>0</v>
      </c>
    </row>
    <row r="21" s="1" customFormat="1" ht="17.05" customHeight="1" spans="1:4">
      <c r="A21" s="15"/>
      <c r="B21" s="15"/>
      <c r="C21" s="15" t="s">
        <v>32</v>
      </c>
      <c r="D21" s="31">
        <v>0</v>
      </c>
    </row>
    <row r="22" s="1" customFormat="1" ht="17.05" customHeight="1" spans="1:4">
      <c r="A22" s="15"/>
      <c r="B22" s="15"/>
      <c r="C22" s="15" t="s">
        <v>33</v>
      </c>
      <c r="D22" s="31">
        <v>0</v>
      </c>
    </row>
    <row r="23" s="1" customFormat="1" ht="17.05" customHeight="1" spans="1:4">
      <c r="A23" s="15"/>
      <c r="B23" s="15"/>
      <c r="C23" s="15" t="s">
        <v>34</v>
      </c>
      <c r="D23" s="31">
        <v>558.56</v>
      </c>
    </row>
    <row r="24" s="1" customFormat="1" ht="17.05" customHeight="1" spans="1:4">
      <c r="A24" s="15"/>
      <c r="B24" s="15"/>
      <c r="C24" s="15" t="s">
        <v>35</v>
      </c>
      <c r="D24" s="31">
        <v>0</v>
      </c>
    </row>
    <row r="25" s="1" customFormat="1" ht="17.05" customHeight="1" spans="1:4">
      <c r="A25" s="15"/>
      <c r="B25" s="15"/>
      <c r="C25" s="15" t="s">
        <v>36</v>
      </c>
      <c r="D25" s="31">
        <v>0</v>
      </c>
    </row>
    <row r="26" s="1" customFormat="1" ht="17.05" customHeight="1" spans="1:4">
      <c r="A26" s="15"/>
      <c r="B26" s="15"/>
      <c r="C26" s="15" t="s">
        <v>37</v>
      </c>
      <c r="D26" s="31">
        <v>0</v>
      </c>
    </row>
    <row r="27" s="1" customFormat="1" ht="17.05" customHeight="1" spans="1:4">
      <c r="A27" s="15"/>
      <c r="B27" s="15"/>
      <c r="C27" s="15" t="s">
        <v>38</v>
      </c>
      <c r="D27" s="31">
        <v>0</v>
      </c>
    </row>
    <row r="28" s="1" customFormat="1" ht="17.05" customHeight="1" spans="1:4">
      <c r="A28" s="15"/>
      <c r="B28" s="15"/>
      <c r="C28" s="15" t="s">
        <v>39</v>
      </c>
      <c r="D28" s="31">
        <v>0</v>
      </c>
    </row>
    <row r="29" s="1" customFormat="1" ht="17.05" customHeight="1" spans="1:4">
      <c r="A29" s="15"/>
      <c r="B29" s="15"/>
      <c r="C29" s="15" t="s">
        <v>40</v>
      </c>
      <c r="D29" s="31">
        <v>0</v>
      </c>
    </row>
    <row r="30" s="1" customFormat="1" ht="17.05" customHeight="1" spans="1:4">
      <c r="A30" s="15"/>
      <c r="B30" s="15"/>
      <c r="C30" s="15" t="s">
        <v>41</v>
      </c>
      <c r="D30" s="31">
        <v>0</v>
      </c>
    </row>
    <row r="31" s="1" customFormat="1" ht="17.05" customHeight="1" spans="1:4">
      <c r="A31" s="15"/>
      <c r="B31" s="15"/>
      <c r="C31" s="15" t="s">
        <v>42</v>
      </c>
      <c r="D31" s="31">
        <v>0</v>
      </c>
    </row>
    <row r="32" s="1" customFormat="1" ht="17.05" customHeight="1" spans="1:4">
      <c r="A32" s="15"/>
      <c r="B32" s="15"/>
      <c r="C32" s="15" t="s">
        <v>43</v>
      </c>
      <c r="D32" s="31">
        <v>0</v>
      </c>
    </row>
    <row r="33" s="1" customFormat="1" ht="17.05" customHeight="1" spans="1:4">
      <c r="A33" s="14" t="s">
        <v>44</v>
      </c>
      <c r="B33" s="31">
        <v>4294.2</v>
      </c>
      <c r="C33" s="14" t="s">
        <v>45</v>
      </c>
      <c r="D33" s="31">
        <v>4331.4</v>
      </c>
    </row>
    <row r="34" s="1" customFormat="1" ht="17.05" customHeight="1" spans="1:4">
      <c r="A34" s="15" t="s">
        <v>46</v>
      </c>
      <c r="B34" s="16">
        <v>37.2</v>
      </c>
      <c r="C34" s="15" t="s">
        <v>47</v>
      </c>
      <c r="D34" s="31"/>
    </row>
    <row r="35" s="1" customFormat="1" ht="17.05" customHeight="1" spans="1:4">
      <c r="A35" s="14" t="s">
        <v>48</v>
      </c>
      <c r="B35" s="16">
        <v>4331.4</v>
      </c>
      <c r="C35" s="14" t="s">
        <v>49</v>
      </c>
      <c r="D35" s="31">
        <v>4331.4</v>
      </c>
    </row>
    <row r="36" s="1" customFormat="1" ht="17.05" customHeight="1" spans="1:4">
      <c r="A36" s="26" t="s">
        <v>50</v>
      </c>
      <c r="B36" s="26"/>
      <c r="C36" s="26"/>
      <c r="D36" s="26"/>
    </row>
  </sheetData>
  <mergeCells count="5">
    <mergeCell ref="A1:D1"/>
    <mergeCell ref="A2:C2"/>
    <mergeCell ref="A3:B3"/>
    <mergeCell ref="C3:D3"/>
    <mergeCell ref="A36:D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F34" sqref="F34"/>
    </sheetView>
  </sheetViews>
  <sheetFormatPr defaultColWidth="10" defaultRowHeight="13.5"/>
  <cols>
    <col min="1" max="1" width="4.61666666666667" style="1" customWidth="1"/>
    <col min="2" max="2" width="6.15" style="1" customWidth="1"/>
    <col min="3" max="3" width="7.69166666666667" style="1" customWidth="1"/>
    <col min="4" max="4" width="30.875" style="1" customWidth="1"/>
    <col min="5" max="5" width="17.95" style="1" customWidth="1"/>
    <col min="6" max="6" width="15.3833333333333" style="1" customWidth="1"/>
    <col min="7" max="8" width="18.45" style="1" customWidth="1"/>
    <col min="9" max="9" width="21.1666666666667" style="1" customWidth="1"/>
    <col min="10" max="11" width="15.3833333333333" style="1" customWidth="1"/>
    <col min="12" max="12" width="12.8166666666667" style="1" customWidth="1"/>
    <col min="13" max="16384" width="10" style="1"/>
  </cols>
  <sheetData>
    <row r="1" s="1" customFormat="1" ht="22.75" customHeight="1" spans="1:12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="1" customFormat="1" ht="17.05" customHeight="1" spans="1:12">
      <c r="A2" s="23"/>
      <c r="D2" s="26"/>
      <c r="K2" s="26"/>
      <c r="L2" s="4" t="s">
        <v>1</v>
      </c>
    </row>
    <row r="3" s="1" customFormat="1" ht="17.05" customHeight="1" spans="1:12">
      <c r="A3" s="5" t="s">
        <v>52</v>
      </c>
      <c r="B3" s="5"/>
      <c r="C3" s="5"/>
      <c r="D3" s="5" t="s">
        <v>53</v>
      </c>
      <c r="E3" s="5" t="s">
        <v>54</v>
      </c>
      <c r="F3" s="5" t="s">
        <v>46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  <c r="L3" s="5" t="s">
        <v>60</v>
      </c>
    </row>
    <row r="4" s="1" customFormat="1" ht="17.05" customHeight="1" spans="1:12">
      <c r="A4" s="5" t="s">
        <v>61</v>
      </c>
      <c r="B4" s="5" t="s">
        <v>62</v>
      </c>
      <c r="C4" s="5" t="s">
        <v>63</v>
      </c>
      <c r="D4" s="5"/>
      <c r="E4" s="5"/>
      <c r="F4" s="5"/>
      <c r="G4" s="5"/>
      <c r="H4" s="5"/>
      <c r="I4" s="5"/>
      <c r="J4" s="5"/>
      <c r="K4" s="5"/>
      <c r="L4" s="5"/>
    </row>
    <row r="5" s="1" customFormat="1" ht="17.05" customHeight="1" spans="1:12">
      <c r="A5" s="5"/>
      <c r="B5" s="5"/>
      <c r="C5" s="5"/>
      <c r="D5" s="14" t="s">
        <v>54</v>
      </c>
      <c r="E5" s="31">
        <f t="shared" ref="E5:E30" si="0">SUM(F5:K5)</f>
        <v>4331.399167</v>
      </c>
      <c r="F5" s="31">
        <f>F6+F19+F23+F27</f>
        <v>37.2</v>
      </c>
      <c r="G5" s="31">
        <f>G6+G19+G23+G27</f>
        <v>4294.199167</v>
      </c>
      <c r="H5" s="31">
        <v>0</v>
      </c>
      <c r="I5" s="31">
        <v>0</v>
      </c>
      <c r="J5" s="31">
        <v>0</v>
      </c>
      <c r="K5" s="31">
        <v>0</v>
      </c>
      <c r="L5" s="31"/>
    </row>
    <row r="6" s="1" customFormat="1" ht="17.05" customHeight="1" spans="1:12">
      <c r="A6" s="24" t="s">
        <v>64</v>
      </c>
      <c r="B6" s="24"/>
      <c r="C6" s="24"/>
      <c r="D6" s="15" t="s">
        <v>65</v>
      </c>
      <c r="E6" s="31">
        <f t="shared" si="0"/>
        <v>3287.37</v>
      </c>
      <c r="F6" s="31">
        <f t="shared" ref="F6:K6" si="1">F9+F7</f>
        <v>37.2</v>
      </c>
      <c r="G6" s="31">
        <f t="shared" si="1"/>
        <v>3250.17</v>
      </c>
      <c r="H6" s="31">
        <f t="shared" si="1"/>
        <v>0</v>
      </c>
      <c r="I6" s="31">
        <f t="shared" si="1"/>
        <v>0</v>
      </c>
      <c r="J6" s="31">
        <f t="shared" si="1"/>
        <v>0</v>
      </c>
      <c r="K6" s="31">
        <f t="shared" si="1"/>
        <v>0</v>
      </c>
      <c r="L6" s="31"/>
    </row>
    <row r="7" s="1" customFormat="1" ht="17.05" customHeight="1" spans="1:12">
      <c r="A7" s="24"/>
      <c r="B7" s="24">
        <v>20131</v>
      </c>
      <c r="C7" s="24"/>
      <c r="D7" s="15" t="s">
        <v>66</v>
      </c>
      <c r="E7" s="31">
        <f t="shared" si="0"/>
        <v>3.05</v>
      </c>
      <c r="F7" s="31">
        <f t="shared" ref="F7:K7" si="2">F8</f>
        <v>3.05</v>
      </c>
      <c r="G7" s="31">
        <f t="shared" si="2"/>
        <v>0</v>
      </c>
      <c r="H7" s="31">
        <f t="shared" si="2"/>
        <v>0</v>
      </c>
      <c r="I7" s="31">
        <f t="shared" si="2"/>
        <v>0</v>
      </c>
      <c r="J7" s="31">
        <f t="shared" si="2"/>
        <v>0</v>
      </c>
      <c r="K7" s="31">
        <f t="shared" si="2"/>
        <v>0</v>
      </c>
      <c r="L7" s="31"/>
    </row>
    <row r="8" s="1" customFormat="1" ht="17.05" customHeight="1" spans="1:12">
      <c r="A8" s="24"/>
      <c r="B8" s="24"/>
      <c r="C8" s="24">
        <v>2013199</v>
      </c>
      <c r="D8" s="15" t="s">
        <v>67</v>
      </c>
      <c r="E8" s="31">
        <f t="shared" si="0"/>
        <v>3.05</v>
      </c>
      <c r="F8" s="31">
        <v>3.05</v>
      </c>
      <c r="G8" s="31">
        <v>0</v>
      </c>
      <c r="H8" s="31">
        <f t="shared" ref="H8:K8" si="3">H11+H9</f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/>
    </row>
    <row r="9" s="1" customFormat="1" ht="17.05" customHeight="1" spans="1:12">
      <c r="A9" s="24"/>
      <c r="B9" s="24" t="s">
        <v>68</v>
      </c>
      <c r="C9" s="24"/>
      <c r="D9" s="15" t="s">
        <v>69</v>
      </c>
      <c r="E9" s="31">
        <f t="shared" si="0"/>
        <v>3284.32</v>
      </c>
      <c r="F9" s="31">
        <f>SUM(F10:F18)</f>
        <v>34.15</v>
      </c>
      <c r="G9" s="31">
        <f>SUM(G10:G18)</f>
        <v>3250.17</v>
      </c>
      <c r="H9" s="31">
        <v>0</v>
      </c>
      <c r="I9" s="31">
        <v>0</v>
      </c>
      <c r="J9" s="31">
        <v>0</v>
      </c>
      <c r="K9" s="31">
        <v>0</v>
      </c>
      <c r="L9" s="31"/>
    </row>
    <row r="10" s="1" customFormat="1" ht="17.05" customHeight="1" spans="1:12">
      <c r="A10" s="24"/>
      <c r="B10" s="24"/>
      <c r="C10" s="24" t="s">
        <v>70</v>
      </c>
      <c r="D10" s="15" t="s">
        <v>71</v>
      </c>
      <c r="E10" s="31">
        <f t="shared" si="0"/>
        <v>2981.97</v>
      </c>
      <c r="F10" s="31">
        <v>0</v>
      </c>
      <c r="G10" s="31">
        <v>2981.97</v>
      </c>
      <c r="H10" s="31">
        <v>0</v>
      </c>
      <c r="I10" s="31">
        <v>0</v>
      </c>
      <c r="J10" s="31">
        <v>0</v>
      </c>
      <c r="K10" s="31">
        <v>0</v>
      </c>
      <c r="L10" s="31"/>
    </row>
    <row r="11" s="1" customFormat="1" ht="17.05" customHeight="1" spans="1:12">
      <c r="A11" s="24"/>
      <c r="B11" s="24"/>
      <c r="C11" s="24" t="s">
        <v>72</v>
      </c>
      <c r="D11" s="15" t="s">
        <v>73</v>
      </c>
      <c r="E11" s="31">
        <f t="shared" si="0"/>
        <v>123</v>
      </c>
      <c r="F11" s="31">
        <v>24.66</v>
      </c>
      <c r="G11" s="31">
        <v>98.34</v>
      </c>
      <c r="H11" s="31">
        <v>0</v>
      </c>
      <c r="I11" s="31">
        <v>0</v>
      </c>
      <c r="J11" s="31">
        <v>0</v>
      </c>
      <c r="K11" s="31">
        <v>0</v>
      </c>
      <c r="L11" s="31"/>
    </row>
    <row r="12" s="1" customFormat="1" ht="17.05" customHeight="1" spans="1:12">
      <c r="A12" s="24"/>
      <c r="B12" s="24"/>
      <c r="C12" s="24" t="s">
        <v>74</v>
      </c>
      <c r="D12" s="15" t="s">
        <v>75</v>
      </c>
      <c r="E12" s="31">
        <f t="shared" si="0"/>
        <v>48.06</v>
      </c>
      <c r="F12" s="31">
        <v>0.62</v>
      </c>
      <c r="G12" s="31">
        <v>47.44</v>
      </c>
      <c r="H12" s="31">
        <v>0</v>
      </c>
      <c r="I12" s="31">
        <v>0</v>
      </c>
      <c r="J12" s="31">
        <v>0</v>
      </c>
      <c r="K12" s="31">
        <v>0</v>
      </c>
      <c r="L12" s="31"/>
    </row>
    <row r="13" s="1" customFormat="1" ht="17.05" customHeight="1" spans="1:12">
      <c r="A13" s="24"/>
      <c r="B13" s="24"/>
      <c r="C13" s="24" t="s">
        <v>76</v>
      </c>
      <c r="D13" s="15" t="s">
        <v>77</v>
      </c>
      <c r="E13" s="31">
        <f t="shared" si="0"/>
        <v>22.29</v>
      </c>
      <c r="F13" s="31">
        <v>2.29</v>
      </c>
      <c r="G13" s="31">
        <v>20</v>
      </c>
      <c r="H13" s="31">
        <v>0</v>
      </c>
      <c r="I13" s="31">
        <v>0</v>
      </c>
      <c r="J13" s="31">
        <v>0</v>
      </c>
      <c r="K13" s="31">
        <v>0</v>
      </c>
      <c r="L13" s="31"/>
    </row>
    <row r="14" s="1" customFormat="1" ht="17.05" customHeight="1" spans="1:12">
      <c r="A14" s="24"/>
      <c r="B14" s="24"/>
      <c r="C14" s="24">
        <v>2013810</v>
      </c>
      <c r="D14" s="15" t="s">
        <v>78</v>
      </c>
      <c r="E14" s="31">
        <f t="shared" si="0"/>
        <v>6.58</v>
      </c>
      <c r="F14" s="31">
        <v>6.58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/>
    </row>
    <row r="15" s="1" customFormat="1" ht="17.05" customHeight="1" spans="1:12">
      <c r="A15" s="24"/>
      <c r="B15" s="24"/>
      <c r="C15" s="24" t="s">
        <v>79</v>
      </c>
      <c r="D15" s="15" t="s">
        <v>80</v>
      </c>
      <c r="E15" s="31">
        <f t="shared" si="0"/>
        <v>2.58</v>
      </c>
      <c r="F15" s="31">
        <v>0</v>
      </c>
      <c r="G15" s="31">
        <v>2.58</v>
      </c>
      <c r="H15" s="31">
        <v>0</v>
      </c>
      <c r="I15" s="31">
        <v>0</v>
      </c>
      <c r="J15" s="31">
        <v>0</v>
      </c>
      <c r="K15" s="31">
        <v>0</v>
      </c>
      <c r="L15" s="31"/>
    </row>
    <row r="16" s="1" customFormat="1" ht="17.05" customHeight="1" spans="1:12">
      <c r="A16" s="24"/>
      <c r="B16" s="24"/>
      <c r="C16" s="24" t="s">
        <v>81</v>
      </c>
      <c r="D16" s="15" t="s">
        <v>82</v>
      </c>
      <c r="E16" s="31">
        <f t="shared" si="0"/>
        <v>19.84</v>
      </c>
      <c r="F16" s="31">
        <v>0</v>
      </c>
      <c r="G16" s="31">
        <v>19.84</v>
      </c>
      <c r="H16" s="31">
        <v>0</v>
      </c>
      <c r="I16" s="31">
        <v>0</v>
      </c>
      <c r="J16" s="31">
        <v>0</v>
      </c>
      <c r="K16" s="31">
        <v>0</v>
      </c>
      <c r="L16" s="31"/>
    </row>
    <row r="17" s="1" customFormat="1" ht="17.05" customHeight="1" spans="1:12">
      <c r="A17" s="24"/>
      <c r="B17" s="24"/>
      <c r="C17" s="24" t="s">
        <v>83</v>
      </c>
      <c r="D17" s="15" t="s">
        <v>84</v>
      </c>
      <c r="E17" s="31">
        <f t="shared" si="0"/>
        <v>70</v>
      </c>
      <c r="F17" s="31">
        <v>0</v>
      </c>
      <c r="G17" s="31">
        <v>70</v>
      </c>
      <c r="H17" s="31">
        <v>0</v>
      </c>
      <c r="I17" s="31">
        <v>0</v>
      </c>
      <c r="J17" s="31">
        <v>0</v>
      </c>
      <c r="K17" s="31">
        <v>0</v>
      </c>
      <c r="L17" s="31"/>
    </row>
    <row r="18" s="1" customFormat="1" ht="17.05" customHeight="1" spans="1:12">
      <c r="A18" s="24"/>
      <c r="B18" s="24"/>
      <c r="C18" s="24" t="s">
        <v>85</v>
      </c>
      <c r="D18" s="15" t="s">
        <v>86</v>
      </c>
      <c r="E18" s="31">
        <f t="shared" si="0"/>
        <v>10</v>
      </c>
      <c r="F18" s="31">
        <v>0</v>
      </c>
      <c r="G18" s="31">
        <v>10</v>
      </c>
      <c r="H18" s="31">
        <v>0</v>
      </c>
      <c r="I18" s="31">
        <v>0</v>
      </c>
      <c r="J18" s="31">
        <v>0</v>
      </c>
      <c r="K18" s="31">
        <v>0</v>
      </c>
      <c r="L18" s="31"/>
    </row>
    <row r="19" s="1" customFormat="1" ht="17.05" customHeight="1" spans="1:12">
      <c r="A19" s="24" t="s">
        <v>87</v>
      </c>
      <c r="B19" s="24"/>
      <c r="C19" s="24"/>
      <c r="D19" s="15" t="s">
        <v>88</v>
      </c>
      <c r="E19" s="31">
        <f t="shared" si="0"/>
        <v>558.564912</v>
      </c>
      <c r="F19" s="31">
        <v>0</v>
      </c>
      <c r="G19" s="31">
        <v>558.564912</v>
      </c>
      <c r="H19" s="31">
        <v>0</v>
      </c>
      <c r="I19" s="31">
        <v>0</v>
      </c>
      <c r="J19" s="31">
        <v>0</v>
      </c>
      <c r="K19" s="31">
        <v>0</v>
      </c>
      <c r="L19" s="31"/>
    </row>
    <row r="20" s="1" customFormat="1" ht="17.05" customHeight="1" spans="1:12">
      <c r="A20" s="24"/>
      <c r="B20" s="24" t="s">
        <v>89</v>
      </c>
      <c r="C20" s="24"/>
      <c r="D20" s="15" t="s">
        <v>90</v>
      </c>
      <c r="E20" s="31">
        <f t="shared" si="0"/>
        <v>558.564912</v>
      </c>
      <c r="F20" s="31">
        <v>0</v>
      </c>
      <c r="G20" s="31">
        <v>558.564912</v>
      </c>
      <c r="H20" s="31">
        <v>0</v>
      </c>
      <c r="I20" s="31">
        <v>0</v>
      </c>
      <c r="J20" s="31">
        <v>0</v>
      </c>
      <c r="K20" s="31">
        <v>0</v>
      </c>
      <c r="L20" s="31"/>
    </row>
    <row r="21" s="1" customFormat="1" ht="17.05" customHeight="1" spans="1:12">
      <c r="A21" s="24"/>
      <c r="B21" s="24"/>
      <c r="C21" s="24" t="s">
        <v>91</v>
      </c>
      <c r="D21" s="15" t="s">
        <v>92</v>
      </c>
      <c r="E21" s="31">
        <f t="shared" si="0"/>
        <v>245.664912</v>
      </c>
      <c r="F21" s="31">
        <v>0</v>
      </c>
      <c r="G21" s="31">
        <v>245.664912</v>
      </c>
      <c r="H21" s="31">
        <v>0</v>
      </c>
      <c r="I21" s="31">
        <v>0</v>
      </c>
      <c r="J21" s="31">
        <v>0</v>
      </c>
      <c r="K21" s="31">
        <v>0</v>
      </c>
      <c r="L21" s="31"/>
    </row>
    <row r="22" s="1" customFormat="1" ht="17.05" customHeight="1" spans="1:12">
      <c r="A22" s="24"/>
      <c r="B22" s="24"/>
      <c r="C22" s="24" t="s">
        <v>93</v>
      </c>
      <c r="D22" s="15" t="s">
        <v>94</v>
      </c>
      <c r="E22" s="31">
        <f t="shared" si="0"/>
        <v>312.9</v>
      </c>
      <c r="F22" s="31">
        <v>0</v>
      </c>
      <c r="G22" s="31">
        <v>312.9</v>
      </c>
      <c r="H22" s="31">
        <v>0</v>
      </c>
      <c r="I22" s="31">
        <v>0</v>
      </c>
      <c r="J22" s="31">
        <v>0</v>
      </c>
      <c r="K22" s="31">
        <v>0</v>
      </c>
      <c r="L22" s="31"/>
    </row>
    <row r="23" s="1" customFormat="1" ht="17.05" customHeight="1" spans="1:12">
      <c r="A23" s="24" t="s">
        <v>95</v>
      </c>
      <c r="B23" s="24"/>
      <c r="C23" s="24"/>
      <c r="D23" s="15" t="s">
        <v>96</v>
      </c>
      <c r="E23" s="31">
        <f t="shared" si="0"/>
        <v>284.555275</v>
      </c>
      <c r="F23" s="31">
        <v>0</v>
      </c>
      <c r="G23" s="31">
        <v>284.555275</v>
      </c>
      <c r="H23" s="31">
        <v>0</v>
      </c>
      <c r="I23" s="31">
        <v>0</v>
      </c>
      <c r="J23" s="31">
        <v>0</v>
      </c>
      <c r="K23" s="31">
        <v>0</v>
      </c>
      <c r="L23" s="31"/>
    </row>
    <row r="24" s="1" customFormat="1" ht="17.05" customHeight="1" spans="1:12">
      <c r="A24" s="24"/>
      <c r="B24" s="24" t="s">
        <v>97</v>
      </c>
      <c r="C24" s="24"/>
      <c r="D24" s="15" t="s">
        <v>98</v>
      </c>
      <c r="E24" s="31">
        <f t="shared" si="0"/>
        <v>284.555275</v>
      </c>
      <c r="F24" s="31">
        <v>0</v>
      </c>
      <c r="G24" s="31">
        <v>284.555275</v>
      </c>
      <c r="H24" s="31">
        <v>0</v>
      </c>
      <c r="I24" s="31">
        <v>0</v>
      </c>
      <c r="J24" s="31">
        <v>0</v>
      </c>
      <c r="K24" s="31">
        <v>0</v>
      </c>
      <c r="L24" s="31"/>
    </row>
    <row r="25" s="1" customFormat="1" ht="19.55" customHeight="1" spans="1:12">
      <c r="A25" s="24"/>
      <c r="B25" s="24"/>
      <c r="C25" s="24" t="s">
        <v>99</v>
      </c>
      <c r="D25" s="15" t="s">
        <v>100</v>
      </c>
      <c r="E25" s="31">
        <f t="shared" si="0"/>
        <v>266.72704</v>
      </c>
      <c r="F25" s="31">
        <v>0</v>
      </c>
      <c r="G25" s="31">
        <v>266.72704</v>
      </c>
      <c r="H25" s="31">
        <v>0</v>
      </c>
      <c r="I25" s="31">
        <v>0</v>
      </c>
      <c r="J25" s="31">
        <v>0</v>
      </c>
      <c r="K25" s="31">
        <v>0</v>
      </c>
      <c r="L25" s="31"/>
    </row>
    <row r="26" s="1" customFormat="1" ht="17.05" customHeight="1" spans="1:12">
      <c r="A26" s="24"/>
      <c r="B26" s="24"/>
      <c r="C26" s="24" t="s">
        <v>101</v>
      </c>
      <c r="D26" s="15" t="s">
        <v>102</v>
      </c>
      <c r="E26" s="31">
        <f t="shared" si="0"/>
        <v>17.828235</v>
      </c>
      <c r="F26" s="31">
        <v>0</v>
      </c>
      <c r="G26" s="31">
        <v>17.828235</v>
      </c>
      <c r="H26" s="31">
        <v>0</v>
      </c>
      <c r="I26" s="31">
        <v>0</v>
      </c>
      <c r="J26" s="31">
        <v>0</v>
      </c>
      <c r="K26" s="31">
        <v>0</v>
      </c>
      <c r="L26" s="31"/>
    </row>
    <row r="27" s="1" customFormat="1" ht="17.05" customHeight="1" spans="1:12">
      <c r="A27" s="24" t="s">
        <v>103</v>
      </c>
      <c r="B27" s="24"/>
      <c r="C27" s="24"/>
      <c r="D27" s="15" t="s">
        <v>104</v>
      </c>
      <c r="E27" s="31">
        <f t="shared" si="0"/>
        <v>200.90898</v>
      </c>
      <c r="F27" s="31">
        <v>0</v>
      </c>
      <c r="G27" s="31">
        <v>200.90898</v>
      </c>
      <c r="H27" s="31">
        <v>0</v>
      </c>
      <c r="I27" s="31">
        <v>0</v>
      </c>
      <c r="J27" s="31">
        <v>0</v>
      </c>
      <c r="K27" s="31">
        <v>0</v>
      </c>
      <c r="L27" s="31"/>
    </row>
    <row r="28" s="1" customFormat="1" ht="17.05" customHeight="1" spans="1:12">
      <c r="A28" s="24"/>
      <c r="B28" s="24" t="s">
        <v>105</v>
      </c>
      <c r="C28" s="24"/>
      <c r="D28" s="15" t="s">
        <v>106</v>
      </c>
      <c r="E28" s="31">
        <f t="shared" si="0"/>
        <v>200.90898</v>
      </c>
      <c r="F28" s="31">
        <v>0</v>
      </c>
      <c r="G28" s="31">
        <v>200.90898</v>
      </c>
      <c r="H28" s="31">
        <v>0</v>
      </c>
      <c r="I28" s="31">
        <v>0</v>
      </c>
      <c r="J28" s="31">
        <v>0</v>
      </c>
      <c r="K28" s="31">
        <v>0</v>
      </c>
      <c r="L28" s="31"/>
    </row>
    <row r="29" s="1" customFormat="1" ht="17.05" customHeight="1" spans="1:12">
      <c r="A29" s="24"/>
      <c r="B29" s="24"/>
      <c r="C29" s="24" t="s">
        <v>107</v>
      </c>
      <c r="D29" s="15" t="s">
        <v>108</v>
      </c>
      <c r="E29" s="31">
        <f t="shared" si="0"/>
        <v>119.20575</v>
      </c>
      <c r="F29" s="31">
        <v>0</v>
      </c>
      <c r="G29" s="31">
        <v>119.20575</v>
      </c>
      <c r="H29" s="31">
        <v>0</v>
      </c>
      <c r="I29" s="31">
        <v>0</v>
      </c>
      <c r="J29" s="31">
        <v>0</v>
      </c>
      <c r="K29" s="31">
        <v>0</v>
      </c>
      <c r="L29" s="31"/>
    </row>
    <row r="30" s="1" customFormat="1" ht="17.05" customHeight="1" spans="1:12">
      <c r="A30" s="24"/>
      <c r="B30" s="24"/>
      <c r="C30" s="24" t="s">
        <v>109</v>
      </c>
      <c r="D30" s="15" t="s">
        <v>110</v>
      </c>
      <c r="E30" s="31">
        <f t="shared" si="0"/>
        <v>81.70323</v>
      </c>
      <c r="F30" s="31">
        <v>0</v>
      </c>
      <c r="G30" s="31">
        <v>81.70323</v>
      </c>
      <c r="H30" s="31">
        <v>0</v>
      </c>
      <c r="I30" s="31">
        <v>0</v>
      </c>
      <c r="J30" s="31">
        <v>0</v>
      </c>
      <c r="K30" s="31">
        <v>0</v>
      </c>
      <c r="L30" s="31"/>
    </row>
  </sheetData>
  <mergeCells count="11">
    <mergeCell ref="A1:L1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$A1:$XFD1048576"/>
    </sheetView>
  </sheetViews>
  <sheetFormatPr defaultColWidth="10" defaultRowHeight="13.5"/>
  <cols>
    <col min="1" max="1" width="4.61666666666667" style="1" customWidth="1"/>
    <col min="2" max="2" width="6.15" style="1" customWidth="1"/>
    <col min="3" max="3" width="7.69166666666667" style="1" customWidth="1"/>
    <col min="4" max="4" width="31.25" style="1" customWidth="1"/>
    <col min="5" max="5" width="12" style="1" customWidth="1"/>
    <col min="6" max="17" width="11.375" style="1" customWidth="1"/>
    <col min="18" max="18" width="12.8166666666667" style="1" customWidth="1"/>
    <col min="19" max="16384" width="10" style="1"/>
  </cols>
  <sheetData>
    <row r="1" s="1" customFormat="1" ht="22.75" customHeight="1" spans="1:18">
      <c r="A1" s="35" t="s">
        <v>111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="1" customFormat="1" ht="17.05" customHeight="1" spans="1:18">
      <c r="A2" s="23"/>
      <c r="D2" s="26"/>
      <c r="P2" s="26"/>
      <c r="R2" s="4" t="s">
        <v>1</v>
      </c>
    </row>
    <row r="3" s="1" customFormat="1" ht="17.05" customHeight="1" spans="1:18">
      <c r="A3" s="5" t="s">
        <v>52</v>
      </c>
      <c r="B3" s="5"/>
      <c r="C3" s="5"/>
      <c r="D3" s="5" t="s">
        <v>53</v>
      </c>
      <c r="E3" s="5" t="s">
        <v>54</v>
      </c>
      <c r="F3" s="5" t="s">
        <v>112</v>
      </c>
      <c r="G3" s="5"/>
      <c r="H3" s="5" t="s">
        <v>113</v>
      </c>
      <c r="I3" s="5"/>
      <c r="J3" s="5" t="s">
        <v>114</v>
      </c>
      <c r="K3" s="5"/>
      <c r="L3" s="5" t="s">
        <v>115</v>
      </c>
      <c r="M3" s="5"/>
      <c r="N3" s="5" t="s">
        <v>116</v>
      </c>
      <c r="O3" s="5"/>
      <c r="P3" s="5" t="s">
        <v>46</v>
      </c>
      <c r="Q3" s="5"/>
      <c r="R3" s="5" t="s">
        <v>60</v>
      </c>
    </row>
    <row r="4" s="1" customFormat="1" ht="17.05" customHeight="1" spans="1:18">
      <c r="A4" s="5" t="s">
        <v>61</v>
      </c>
      <c r="B4" s="5" t="s">
        <v>62</v>
      </c>
      <c r="C4" s="5" t="s">
        <v>63</v>
      </c>
      <c r="D4" s="5"/>
      <c r="E4" s="5"/>
      <c r="F4" s="5" t="s">
        <v>117</v>
      </c>
      <c r="G4" s="5" t="s">
        <v>118</v>
      </c>
      <c r="H4" s="5" t="s">
        <v>117</v>
      </c>
      <c r="I4" s="5" t="s">
        <v>118</v>
      </c>
      <c r="J4" s="5" t="s">
        <v>117</v>
      </c>
      <c r="K4" s="5" t="s">
        <v>118</v>
      </c>
      <c r="L4" s="5" t="s">
        <v>117</v>
      </c>
      <c r="M4" s="5" t="s">
        <v>118</v>
      </c>
      <c r="N4" s="5" t="s">
        <v>117</v>
      </c>
      <c r="O4" s="5" t="s">
        <v>118</v>
      </c>
      <c r="P4" s="5" t="s">
        <v>117</v>
      </c>
      <c r="Q4" s="5" t="s">
        <v>118</v>
      </c>
      <c r="R4" s="5"/>
    </row>
    <row r="5" s="1" customFormat="1" ht="17.05" customHeight="1" spans="1:18">
      <c r="A5" s="5"/>
      <c r="B5" s="5"/>
      <c r="C5" s="5"/>
      <c r="D5" s="14" t="s">
        <v>54</v>
      </c>
      <c r="E5" s="31">
        <f t="shared" ref="E5:E30" si="0">SUM(F5:Q5)</f>
        <v>4331.4</v>
      </c>
      <c r="F5" s="16">
        <f t="shared" ref="F5:Q5" si="1">F6+F19+F23+F27</f>
        <v>4026</v>
      </c>
      <c r="G5" s="16">
        <f t="shared" si="1"/>
        <v>268.2</v>
      </c>
      <c r="H5" s="16">
        <f t="shared" si="1"/>
        <v>0</v>
      </c>
      <c r="I5" s="16">
        <f t="shared" si="1"/>
        <v>0</v>
      </c>
      <c r="J5" s="16">
        <f t="shared" si="1"/>
        <v>0</v>
      </c>
      <c r="K5" s="16">
        <f t="shared" si="1"/>
        <v>0</v>
      </c>
      <c r="L5" s="16">
        <f t="shared" si="1"/>
        <v>0</v>
      </c>
      <c r="M5" s="16">
        <f t="shared" si="1"/>
        <v>0</v>
      </c>
      <c r="N5" s="16">
        <f t="shared" si="1"/>
        <v>0</v>
      </c>
      <c r="O5" s="16">
        <f t="shared" si="1"/>
        <v>0</v>
      </c>
      <c r="P5" s="16">
        <f t="shared" si="1"/>
        <v>0</v>
      </c>
      <c r="Q5" s="16">
        <f t="shared" si="1"/>
        <v>37.2</v>
      </c>
      <c r="R5" s="31"/>
    </row>
    <row r="6" s="1" customFormat="1" ht="17.05" customHeight="1" spans="1:18">
      <c r="A6" s="24" t="s">
        <v>64</v>
      </c>
      <c r="B6" s="24"/>
      <c r="C6" s="24"/>
      <c r="D6" s="15" t="s">
        <v>65</v>
      </c>
      <c r="E6" s="31">
        <f t="shared" si="0"/>
        <v>3287.37</v>
      </c>
      <c r="F6" s="16">
        <f t="shared" ref="F6:Q6" si="2">F7+F9</f>
        <v>2981.97</v>
      </c>
      <c r="G6" s="16">
        <f t="shared" si="2"/>
        <v>268.2</v>
      </c>
      <c r="H6" s="16">
        <f t="shared" si="2"/>
        <v>0</v>
      </c>
      <c r="I6" s="16">
        <f t="shared" si="2"/>
        <v>0</v>
      </c>
      <c r="J6" s="16">
        <f t="shared" si="2"/>
        <v>0</v>
      </c>
      <c r="K6" s="16">
        <f t="shared" si="2"/>
        <v>0</v>
      </c>
      <c r="L6" s="16">
        <f t="shared" si="2"/>
        <v>0</v>
      </c>
      <c r="M6" s="16">
        <f t="shared" si="2"/>
        <v>0</v>
      </c>
      <c r="N6" s="16">
        <f t="shared" si="2"/>
        <v>0</v>
      </c>
      <c r="O6" s="16">
        <f t="shared" si="2"/>
        <v>0</v>
      </c>
      <c r="P6" s="16">
        <f t="shared" si="2"/>
        <v>0</v>
      </c>
      <c r="Q6" s="16">
        <f t="shared" si="2"/>
        <v>37.2</v>
      </c>
      <c r="R6" s="31"/>
    </row>
    <row r="7" s="1" customFormat="1" ht="17.05" customHeight="1" spans="1:18">
      <c r="A7" s="24"/>
      <c r="B7" s="24">
        <v>20131</v>
      </c>
      <c r="C7" s="24"/>
      <c r="D7" s="15" t="s">
        <v>66</v>
      </c>
      <c r="E7" s="31">
        <f t="shared" si="0"/>
        <v>3.05</v>
      </c>
      <c r="F7" s="16">
        <f t="shared" ref="F7:Q7" si="3">F8</f>
        <v>0</v>
      </c>
      <c r="G7" s="16">
        <f t="shared" si="3"/>
        <v>0</v>
      </c>
      <c r="H7" s="16">
        <f t="shared" si="3"/>
        <v>0</v>
      </c>
      <c r="I7" s="16">
        <f t="shared" si="3"/>
        <v>0</v>
      </c>
      <c r="J7" s="16">
        <f t="shared" si="3"/>
        <v>0</v>
      </c>
      <c r="K7" s="16">
        <f t="shared" si="3"/>
        <v>0</v>
      </c>
      <c r="L7" s="16">
        <f t="shared" si="3"/>
        <v>0</v>
      </c>
      <c r="M7" s="16">
        <f t="shared" si="3"/>
        <v>0</v>
      </c>
      <c r="N7" s="16">
        <f t="shared" si="3"/>
        <v>0</v>
      </c>
      <c r="O7" s="16">
        <f t="shared" si="3"/>
        <v>0</v>
      </c>
      <c r="P7" s="16">
        <f t="shared" si="3"/>
        <v>0</v>
      </c>
      <c r="Q7" s="16">
        <f t="shared" si="3"/>
        <v>3.05</v>
      </c>
      <c r="R7" s="31"/>
    </row>
    <row r="8" s="1" customFormat="1" ht="17.05" customHeight="1" spans="1:18">
      <c r="A8" s="24"/>
      <c r="B8" s="24"/>
      <c r="C8" s="24">
        <v>2013199</v>
      </c>
      <c r="D8" s="15" t="s">
        <v>67</v>
      </c>
      <c r="E8" s="31">
        <f t="shared" si="0"/>
        <v>3.05</v>
      </c>
      <c r="F8" s="8">
        <v>0</v>
      </c>
      <c r="G8" s="8"/>
      <c r="H8" s="37"/>
      <c r="I8" s="8"/>
      <c r="J8" s="37"/>
      <c r="K8" s="8"/>
      <c r="L8" s="37"/>
      <c r="M8" s="8"/>
      <c r="N8" s="37"/>
      <c r="O8" s="8"/>
      <c r="P8" s="37"/>
      <c r="Q8" s="8">
        <v>3.05</v>
      </c>
      <c r="R8" s="31"/>
    </row>
    <row r="9" s="1" customFormat="1" ht="17.05" customHeight="1" spans="1:18">
      <c r="A9" s="24"/>
      <c r="B9" s="24" t="s">
        <v>68</v>
      </c>
      <c r="C9" s="24"/>
      <c r="D9" s="15" t="s">
        <v>69</v>
      </c>
      <c r="E9" s="31">
        <f t="shared" si="0"/>
        <v>3284.32</v>
      </c>
      <c r="F9" s="36">
        <f t="shared" ref="F9:Q9" si="4">SUM(F10:F18)</f>
        <v>2981.97</v>
      </c>
      <c r="G9" s="36">
        <f t="shared" si="4"/>
        <v>268.2</v>
      </c>
      <c r="H9" s="36">
        <f t="shared" si="4"/>
        <v>0</v>
      </c>
      <c r="I9" s="36">
        <f t="shared" si="4"/>
        <v>0</v>
      </c>
      <c r="J9" s="36">
        <f t="shared" si="4"/>
        <v>0</v>
      </c>
      <c r="K9" s="36">
        <f t="shared" si="4"/>
        <v>0</v>
      </c>
      <c r="L9" s="36">
        <f t="shared" si="4"/>
        <v>0</v>
      </c>
      <c r="M9" s="36">
        <f t="shared" si="4"/>
        <v>0</v>
      </c>
      <c r="N9" s="36">
        <f t="shared" si="4"/>
        <v>0</v>
      </c>
      <c r="O9" s="36">
        <f t="shared" si="4"/>
        <v>0</v>
      </c>
      <c r="P9" s="36">
        <f t="shared" si="4"/>
        <v>0</v>
      </c>
      <c r="Q9" s="36">
        <f t="shared" si="4"/>
        <v>34.15</v>
      </c>
      <c r="R9" s="31"/>
    </row>
    <row r="10" s="1" customFormat="1" ht="17.05" customHeight="1" spans="1:18">
      <c r="A10" s="24"/>
      <c r="B10" s="24"/>
      <c r="C10" s="24" t="s">
        <v>70</v>
      </c>
      <c r="D10" s="15" t="s">
        <v>71</v>
      </c>
      <c r="E10" s="31">
        <f t="shared" si="0"/>
        <v>2981.97</v>
      </c>
      <c r="F10" s="36">
        <v>2981.97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1"/>
    </row>
    <row r="11" s="1" customFormat="1" ht="17.05" customHeight="1" spans="1:18">
      <c r="A11" s="24"/>
      <c r="B11" s="24"/>
      <c r="C11" s="24" t="s">
        <v>72</v>
      </c>
      <c r="D11" s="15" t="s">
        <v>73</v>
      </c>
      <c r="E11" s="31">
        <f t="shared" si="0"/>
        <v>123</v>
      </c>
      <c r="F11" s="36"/>
      <c r="G11" s="36">
        <v>98.34</v>
      </c>
      <c r="H11" s="36"/>
      <c r="I11" s="36"/>
      <c r="J11" s="36"/>
      <c r="K11" s="36"/>
      <c r="L11" s="36"/>
      <c r="M11" s="36"/>
      <c r="N11" s="36"/>
      <c r="O11" s="36"/>
      <c r="P11" s="36"/>
      <c r="Q11" s="36">
        <v>24.66</v>
      </c>
      <c r="R11" s="31"/>
    </row>
    <row r="12" s="1" customFormat="1" ht="17.05" customHeight="1" spans="1:18">
      <c r="A12" s="24"/>
      <c r="B12" s="24"/>
      <c r="C12" s="24" t="s">
        <v>74</v>
      </c>
      <c r="D12" s="15" t="s">
        <v>75</v>
      </c>
      <c r="E12" s="31">
        <f t="shared" si="0"/>
        <v>48.06</v>
      </c>
      <c r="F12" s="36"/>
      <c r="G12" s="36">
        <v>47.44</v>
      </c>
      <c r="H12" s="36"/>
      <c r="I12" s="8"/>
      <c r="J12" s="36"/>
      <c r="K12" s="8"/>
      <c r="L12" s="36"/>
      <c r="M12" s="8"/>
      <c r="N12" s="36"/>
      <c r="O12" s="8"/>
      <c r="P12" s="36"/>
      <c r="Q12" s="8">
        <v>0.62</v>
      </c>
      <c r="R12" s="31"/>
    </row>
    <row r="13" s="1" customFormat="1" ht="17.05" customHeight="1" spans="1:18">
      <c r="A13" s="24"/>
      <c r="B13" s="24"/>
      <c r="C13" s="24" t="s">
        <v>76</v>
      </c>
      <c r="D13" s="15" t="s">
        <v>77</v>
      </c>
      <c r="E13" s="31">
        <f t="shared" si="0"/>
        <v>22.29</v>
      </c>
      <c r="F13" s="36"/>
      <c r="G13" s="36">
        <v>20</v>
      </c>
      <c r="H13" s="36"/>
      <c r="I13" s="36"/>
      <c r="J13" s="36"/>
      <c r="K13" s="36"/>
      <c r="L13" s="36"/>
      <c r="M13" s="36"/>
      <c r="N13" s="36"/>
      <c r="O13" s="36"/>
      <c r="P13" s="36"/>
      <c r="Q13" s="36">
        <v>2.29</v>
      </c>
      <c r="R13" s="31"/>
    </row>
    <row r="14" s="1" customFormat="1" ht="17.05" customHeight="1" spans="1:18">
      <c r="A14" s="24"/>
      <c r="B14" s="24"/>
      <c r="C14" s="24">
        <v>2013810</v>
      </c>
      <c r="D14" s="15" t="s">
        <v>78</v>
      </c>
      <c r="E14" s="31">
        <f t="shared" si="0"/>
        <v>6.58</v>
      </c>
      <c r="F14" s="36"/>
      <c r="G14" s="36"/>
      <c r="H14" s="36"/>
      <c r="I14" s="8"/>
      <c r="J14" s="36"/>
      <c r="K14" s="8"/>
      <c r="L14" s="36"/>
      <c r="M14" s="8"/>
      <c r="N14" s="36"/>
      <c r="O14" s="8"/>
      <c r="P14" s="36"/>
      <c r="Q14" s="8">
        <v>6.58</v>
      </c>
      <c r="R14" s="31"/>
    </row>
    <row r="15" s="1" customFormat="1" ht="17.05" customHeight="1" spans="1:18">
      <c r="A15" s="24"/>
      <c r="B15" s="24"/>
      <c r="C15" s="24" t="s">
        <v>79</v>
      </c>
      <c r="D15" s="15" t="s">
        <v>80</v>
      </c>
      <c r="E15" s="31">
        <f t="shared" si="0"/>
        <v>2.58</v>
      </c>
      <c r="F15" s="36"/>
      <c r="G15" s="36">
        <v>2.58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1"/>
    </row>
    <row r="16" s="1" customFormat="1" ht="17.05" customHeight="1" spans="1:18">
      <c r="A16" s="24"/>
      <c r="B16" s="24"/>
      <c r="C16" s="24" t="s">
        <v>81</v>
      </c>
      <c r="D16" s="15" t="s">
        <v>82</v>
      </c>
      <c r="E16" s="31">
        <f t="shared" si="0"/>
        <v>19.84</v>
      </c>
      <c r="F16" s="36"/>
      <c r="G16" s="36">
        <v>19.84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1"/>
    </row>
    <row r="17" s="1" customFormat="1" ht="17.05" customHeight="1" spans="1:18">
      <c r="A17" s="24"/>
      <c r="B17" s="24"/>
      <c r="C17" s="24" t="s">
        <v>83</v>
      </c>
      <c r="D17" s="15" t="s">
        <v>84</v>
      </c>
      <c r="E17" s="31">
        <f t="shared" si="0"/>
        <v>70</v>
      </c>
      <c r="F17" s="36"/>
      <c r="G17" s="36">
        <v>70</v>
      </c>
      <c r="H17" s="36"/>
      <c r="I17" s="8"/>
      <c r="J17" s="36"/>
      <c r="K17" s="8"/>
      <c r="L17" s="36"/>
      <c r="M17" s="8"/>
      <c r="N17" s="36"/>
      <c r="O17" s="8"/>
      <c r="P17" s="36"/>
      <c r="Q17" s="8"/>
      <c r="R17" s="31"/>
    </row>
    <row r="18" s="1" customFormat="1" ht="17.05" customHeight="1" spans="1:18">
      <c r="A18" s="24"/>
      <c r="B18" s="24"/>
      <c r="C18" s="24" t="s">
        <v>85</v>
      </c>
      <c r="D18" s="15" t="s">
        <v>86</v>
      </c>
      <c r="E18" s="31">
        <f t="shared" si="0"/>
        <v>10</v>
      </c>
      <c r="F18" s="36"/>
      <c r="G18" s="36">
        <v>10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1"/>
    </row>
    <row r="19" s="1" customFormat="1" ht="17.05" customHeight="1" spans="1:18">
      <c r="A19" s="24" t="s">
        <v>95</v>
      </c>
      <c r="B19" s="24"/>
      <c r="C19" s="24"/>
      <c r="D19" s="15" t="s">
        <v>96</v>
      </c>
      <c r="E19" s="31">
        <f t="shared" si="0"/>
        <v>284.56</v>
      </c>
      <c r="F19" s="36">
        <f t="shared" ref="F19:Q19" si="5">F20</f>
        <v>284.56</v>
      </c>
      <c r="G19" s="36">
        <f t="shared" si="5"/>
        <v>0</v>
      </c>
      <c r="H19" s="36">
        <f t="shared" si="5"/>
        <v>0</v>
      </c>
      <c r="I19" s="36">
        <f t="shared" si="5"/>
        <v>0</v>
      </c>
      <c r="J19" s="36">
        <f t="shared" si="5"/>
        <v>0</v>
      </c>
      <c r="K19" s="36">
        <f t="shared" si="5"/>
        <v>0</v>
      </c>
      <c r="L19" s="36">
        <f t="shared" si="5"/>
        <v>0</v>
      </c>
      <c r="M19" s="36">
        <f t="shared" si="5"/>
        <v>0</v>
      </c>
      <c r="N19" s="36">
        <f t="shared" si="5"/>
        <v>0</v>
      </c>
      <c r="O19" s="36">
        <f t="shared" si="5"/>
        <v>0</v>
      </c>
      <c r="P19" s="36">
        <f t="shared" si="5"/>
        <v>0</v>
      </c>
      <c r="Q19" s="36">
        <f t="shared" si="5"/>
        <v>0</v>
      </c>
      <c r="R19" s="31"/>
    </row>
    <row r="20" s="1" customFormat="1" ht="17.05" customHeight="1" spans="1:18">
      <c r="A20" s="24"/>
      <c r="B20" s="24" t="s">
        <v>97</v>
      </c>
      <c r="C20" s="24"/>
      <c r="D20" s="15" t="s">
        <v>98</v>
      </c>
      <c r="E20" s="31">
        <f t="shared" si="0"/>
        <v>284.56</v>
      </c>
      <c r="F20" s="36">
        <f t="shared" ref="F20:Q20" si="6">SUM(F21:F22)</f>
        <v>284.56</v>
      </c>
      <c r="G20" s="36">
        <f t="shared" si="6"/>
        <v>0</v>
      </c>
      <c r="H20" s="36">
        <f t="shared" si="6"/>
        <v>0</v>
      </c>
      <c r="I20" s="36">
        <f t="shared" si="6"/>
        <v>0</v>
      </c>
      <c r="J20" s="36">
        <f t="shared" si="6"/>
        <v>0</v>
      </c>
      <c r="K20" s="36">
        <f t="shared" si="6"/>
        <v>0</v>
      </c>
      <c r="L20" s="36">
        <f t="shared" si="6"/>
        <v>0</v>
      </c>
      <c r="M20" s="36">
        <f t="shared" si="6"/>
        <v>0</v>
      </c>
      <c r="N20" s="36">
        <f t="shared" si="6"/>
        <v>0</v>
      </c>
      <c r="O20" s="36">
        <f t="shared" si="6"/>
        <v>0</v>
      </c>
      <c r="P20" s="36">
        <f t="shared" si="6"/>
        <v>0</v>
      </c>
      <c r="Q20" s="36">
        <f t="shared" si="6"/>
        <v>0</v>
      </c>
      <c r="R20" s="31"/>
    </row>
    <row r="21" s="1" customFormat="1" ht="19.55" customHeight="1" spans="1:18">
      <c r="A21" s="24"/>
      <c r="B21" s="24"/>
      <c r="C21" s="24" t="s">
        <v>99</v>
      </c>
      <c r="D21" s="15" t="s">
        <v>100</v>
      </c>
      <c r="E21" s="31">
        <f t="shared" si="0"/>
        <v>266.73</v>
      </c>
      <c r="F21" s="36">
        <v>266.73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1"/>
    </row>
    <row r="22" s="1" customFormat="1" ht="17.05" customHeight="1" spans="1:18">
      <c r="A22" s="24"/>
      <c r="B22" s="24"/>
      <c r="C22" s="24" t="s">
        <v>101</v>
      </c>
      <c r="D22" s="15" t="s">
        <v>102</v>
      </c>
      <c r="E22" s="31">
        <f t="shared" si="0"/>
        <v>17.83</v>
      </c>
      <c r="F22" s="36">
        <v>17.83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1"/>
    </row>
    <row r="23" s="1" customFormat="1" ht="17.05" customHeight="1" spans="1:18">
      <c r="A23" s="24" t="s">
        <v>103</v>
      </c>
      <c r="B23" s="24"/>
      <c r="C23" s="24"/>
      <c r="D23" s="15" t="s">
        <v>104</v>
      </c>
      <c r="E23" s="31">
        <f t="shared" si="0"/>
        <v>200.91</v>
      </c>
      <c r="F23" s="36">
        <f t="shared" ref="F23:Q23" si="7">F24</f>
        <v>200.91</v>
      </c>
      <c r="G23" s="36">
        <f t="shared" si="7"/>
        <v>0</v>
      </c>
      <c r="H23" s="36">
        <f t="shared" si="7"/>
        <v>0</v>
      </c>
      <c r="I23" s="36">
        <f t="shared" si="7"/>
        <v>0</v>
      </c>
      <c r="J23" s="36">
        <f t="shared" si="7"/>
        <v>0</v>
      </c>
      <c r="K23" s="36">
        <f t="shared" si="7"/>
        <v>0</v>
      </c>
      <c r="L23" s="36">
        <f t="shared" si="7"/>
        <v>0</v>
      </c>
      <c r="M23" s="36">
        <f t="shared" si="7"/>
        <v>0</v>
      </c>
      <c r="N23" s="36">
        <f t="shared" si="7"/>
        <v>0</v>
      </c>
      <c r="O23" s="36">
        <f t="shared" si="7"/>
        <v>0</v>
      </c>
      <c r="P23" s="36">
        <f t="shared" si="7"/>
        <v>0</v>
      </c>
      <c r="Q23" s="36">
        <f t="shared" si="7"/>
        <v>0</v>
      </c>
      <c r="R23" s="31"/>
    </row>
    <row r="24" s="1" customFormat="1" ht="17.05" customHeight="1" spans="1:18">
      <c r="A24" s="24"/>
      <c r="B24" s="24" t="s">
        <v>105</v>
      </c>
      <c r="C24" s="24"/>
      <c r="D24" s="15" t="s">
        <v>106</v>
      </c>
      <c r="E24" s="31">
        <f t="shared" si="0"/>
        <v>200.91</v>
      </c>
      <c r="F24" s="36">
        <f t="shared" ref="F24:Q24" si="8">SUM(F25:F26)</f>
        <v>200.91</v>
      </c>
      <c r="G24" s="36">
        <f t="shared" si="8"/>
        <v>0</v>
      </c>
      <c r="H24" s="36">
        <f t="shared" si="8"/>
        <v>0</v>
      </c>
      <c r="I24" s="36">
        <f t="shared" si="8"/>
        <v>0</v>
      </c>
      <c r="J24" s="36">
        <f t="shared" si="8"/>
        <v>0</v>
      </c>
      <c r="K24" s="36">
        <f t="shared" si="8"/>
        <v>0</v>
      </c>
      <c r="L24" s="36">
        <f t="shared" si="8"/>
        <v>0</v>
      </c>
      <c r="M24" s="36">
        <f t="shared" si="8"/>
        <v>0</v>
      </c>
      <c r="N24" s="36">
        <f t="shared" si="8"/>
        <v>0</v>
      </c>
      <c r="O24" s="36">
        <f t="shared" si="8"/>
        <v>0</v>
      </c>
      <c r="P24" s="36">
        <f t="shared" si="8"/>
        <v>0</v>
      </c>
      <c r="Q24" s="36">
        <f t="shared" si="8"/>
        <v>0</v>
      </c>
      <c r="R24" s="31"/>
    </row>
    <row r="25" s="1" customFormat="1" ht="17.05" customHeight="1" spans="1:18">
      <c r="A25" s="24"/>
      <c r="B25" s="24"/>
      <c r="C25" s="24" t="s">
        <v>107</v>
      </c>
      <c r="D25" s="15" t="s">
        <v>108</v>
      </c>
      <c r="E25" s="31">
        <f t="shared" si="0"/>
        <v>119.21</v>
      </c>
      <c r="F25" s="36">
        <v>119.21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1"/>
    </row>
    <row r="26" s="1" customFormat="1" ht="17.05" customHeight="1" spans="1:18">
      <c r="A26" s="24"/>
      <c r="B26" s="24"/>
      <c r="C26" s="24" t="s">
        <v>109</v>
      </c>
      <c r="D26" s="15" t="s">
        <v>110</v>
      </c>
      <c r="E26" s="31">
        <f t="shared" si="0"/>
        <v>81.7</v>
      </c>
      <c r="F26" s="36">
        <v>81.7</v>
      </c>
      <c r="G26" s="8"/>
      <c r="H26" s="36"/>
      <c r="I26" s="8"/>
      <c r="J26" s="36"/>
      <c r="K26" s="8"/>
      <c r="L26" s="36"/>
      <c r="M26" s="8"/>
      <c r="N26" s="36"/>
      <c r="O26" s="8"/>
      <c r="P26" s="36"/>
      <c r="Q26" s="8"/>
      <c r="R26" s="31"/>
    </row>
    <row r="27" s="1" customFormat="1" ht="17.05" customHeight="1" spans="1:18">
      <c r="A27" s="24" t="s">
        <v>87</v>
      </c>
      <c r="B27" s="24"/>
      <c r="C27" s="24"/>
      <c r="D27" s="15" t="s">
        <v>88</v>
      </c>
      <c r="E27" s="31">
        <f t="shared" si="0"/>
        <v>558.56</v>
      </c>
      <c r="F27" s="36">
        <f t="shared" ref="F27:Q27" si="9">F28</f>
        <v>558.56</v>
      </c>
      <c r="G27" s="36">
        <f t="shared" si="9"/>
        <v>0</v>
      </c>
      <c r="H27" s="36">
        <f t="shared" si="9"/>
        <v>0</v>
      </c>
      <c r="I27" s="36">
        <f t="shared" si="9"/>
        <v>0</v>
      </c>
      <c r="J27" s="36">
        <f t="shared" si="9"/>
        <v>0</v>
      </c>
      <c r="K27" s="36">
        <f t="shared" si="9"/>
        <v>0</v>
      </c>
      <c r="L27" s="36">
        <f t="shared" si="9"/>
        <v>0</v>
      </c>
      <c r="M27" s="36">
        <f t="shared" si="9"/>
        <v>0</v>
      </c>
      <c r="N27" s="36">
        <f t="shared" si="9"/>
        <v>0</v>
      </c>
      <c r="O27" s="36">
        <f t="shared" si="9"/>
        <v>0</v>
      </c>
      <c r="P27" s="36">
        <f t="shared" si="9"/>
        <v>0</v>
      </c>
      <c r="Q27" s="36">
        <f t="shared" si="9"/>
        <v>0</v>
      </c>
      <c r="R27" s="31"/>
    </row>
    <row r="28" s="1" customFormat="1" ht="17.05" customHeight="1" spans="1:18">
      <c r="A28" s="24"/>
      <c r="B28" s="24" t="s">
        <v>89</v>
      </c>
      <c r="C28" s="24"/>
      <c r="D28" s="15" t="s">
        <v>90</v>
      </c>
      <c r="E28" s="31">
        <f t="shared" si="0"/>
        <v>558.56</v>
      </c>
      <c r="F28" s="36">
        <f t="shared" ref="F28:Q28" si="10">SUM(F29:F30)</f>
        <v>558.56</v>
      </c>
      <c r="G28" s="36">
        <f t="shared" si="10"/>
        <v>0</v>
      </c>
      <c r="H28" s="36">
        <f t="shared" si="10"/>
        <v>0</v>
      </c>
      <c r="I28" s="36">
        <f t="shared" si="10"/>
        <v>0</v>
      </c>
      <c r="J28" s="36">
        <f t="shared" si="10"/>
        <v>0</v>
      </c>
      <c r="K28" s="36">
        <f t="shared" si="10"/>
        <v>0</v>
      </c>
      <c r="L28" s="36">
        <f t="shared" si="10"/>
        <v>0</v>
      </c>
      <c r="M28" s="36">
        <f t="shared" si="10"/>
        <v>0</v>
      </c>
      <c r="N28" s="36">
        <f t="shared" si="10"/>
        <v>0</v>
      </c>
      <c r="O28" s="36">
        <f t="shared" si="10"/>
        <v>0</v>
      </c>
      <c r="P28" s="36">
        <f t="shared" si="10"/>
        <v>0</v>
      </c>
      <c r="Q28" s="36">
        <f t="shared" si="10"/>
        <v>0</v>
      </c>
      <c r="R28" s="31"/>
    </row>
    <row r="29" s="1" customFormat="1" ht="17.05" customHeight="1" spans="1:18">
      <c r="A29" s="24"/>
      <c r="B29" s="24"/>
      <c r="C29" s="24" t="s">
        <v>91</v>
      </c>
      <c r="D29" s="15" t="s">
        <v>92</v>
      </c>
      <c r="E29" s="31">
        <f t="shared" si="0"/>
        <v>245.66</v>
      </c>
      <c r="F29" s="36">
        <v>245.66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1"/>
    </row>
    <row r="30" s="1" customFormat="1" ht="17.05" customHeight="1" spans="1:18">
      <c r="A30" s="24"/>
      <c r="B30" s="24"/>
      <c r="C30" s="24" t="s">
        <v>93</v>
      </c>
      <c r="D30" s="15" t="s">
        <v>94</v>
      </c>
      <c r="E30" s="38">
        <f t="shared" si="0"/>
        <v>312.9</v>
      </c>
      <c r="F30" s="36">
        <v>312.9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1"/>
    </row>
  </sheetData>
  <mergeCells count="11">
    <mergeCell ref="A1:R1"/>
    <mergeCell ref="A3:C3"/>
    <mergeCell ref="F3:G3"/>
    <mergeCell ref="H3:I3"/>
    <mergeCell ref="J3:K3"/>
    <mergeCell ref="L3:M3"/>
    <mergeCell ref="N3:O3"/>
    <mergeCell ref="P3:Q3"/>
    <mergeCell ref="D3:D4"/>
    <mergeCell ref="E3:E4"/>
    <mergeCell ref="R3:R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1" sqref="$A1:$XFD1048576"/>
    </sheetView>
  </sheetViews>
  <sheetFormatPr defaultColWidth="10" defaultRowHeight="13.5" outlineLevelCol="4"/>
  <cols>
    <col min="1" max="1" width="35.9" style="1" customWidth="1"/>
    <col min="2" max="2" width="17.95" style="1" customWidth="1"/>
    <col min="3" max="3" width="35.9" style="1" customWidth="1"/>
    <col min="4" max="4" width="17.95" style="1" customWidth="1"/>
    <col min="5" max="5" width="9.76666666666667" style="1" customWidth="1"/>
    <col min="6" max="16384" width="10" style="1"/>
  </cols>
  <sheetData>
    <row r="1" s="1" customFormat="1" ht="22.75" customHeight="1" spans="1:4">
      <c r="A1" s="35" t="s">
        <v>119</v>
      </c>
      <c r="B1" s="35"/>
      <c r="C1" s="35"/>
      <c r="D1" s="35"/>
    </row>
    <row r="2" s="1" customFormat="1" ht="17.05" customHeight="1" spans="1:5">
      <c r="A2" s="23"/>
      <c r="B2" s="23"/>
      <c r="C2" s="23"/>
      <c r="D2" s="4" t="s">
        <v>1</v>
      </c>
      <c r="E2" s="4"/>
    </row>
    <row r="3" s="1" customFormat="1" ht="17.05" customHeight="1" spans="1:5">
      <c r="A3" s="5" t="s">
        <v>2</v>
      </c>
      <c r="B3" s="5"/>
      <c r="C3" s="5" t="s">
        <v>3</v>
      </c>
      <c r="D3" s="5"/>
      <c r="E3" s="5" t="s">
        <v>60</v>
      </c>
    </row>
    <row r="4" s="1" customFormat="1" ht="17.05" customHeight="1" spans="1:5">
      <c r="A4" s="5" t="s">
        <v>120</v>
      </c>
      <c r="B4" s="5" t="s">
        <v>5</v>
      </c>
      <c r="C4" s="5" t="s">
        <v>120</v>
      </c>
      <c r="D4" s="5" t="s">
        <v>5</v>
      </c>
      <c r="E4" s="5"/>
    </row>
    <row r="5" s="1" customFormat="1" ht="17.05" customHeight="1" spans="1:5">
      <c r="A5" s="15" t="s">
        <v>121</v>
      </c>
      <c r="B5" s="31">
        <v>4294.2</v>
      </c>
      <c r="C5" s="15" t="s">
        <v>7</v>
      </c>
      <c r="D5" s="16">
        <v>3250.17</v>
      </c>
      <c r="E5" s="15"/>
    </row>
    <row r="6" s="1" customFormat="1" ht="17.05" customHeight="1" spans="1:5">
      <c r="A6" s="15" t="s">
        <v>122</v>
      </c>
      <c r="B6" s="31">
        <v>4294.2</v>
      </c>
      <c r="C6" s="15" t="s">
        <v>9</v>
      </c>
      <c r="D6" s="31">
        <v>0</v>
      </c>
      <c r="E6" s="15"/>
    </row>
    <row r="7" s="1" customFormat="1" ht="17.05" customHeight="1" spans="1:5">
      <c r="A7" s="15" t="s">
        <v>123</v>
      </c>
      <c r="B7" s="31">
        <v>0</v>
      </c>
      <c r="C7" s="15" t="s">
        <v>11</v>
      </c>
      <c r="D7" s="31">
        <v>0</v>
      </c>
      <c r="E7" s="15"/>
    </row>
    <row r="8" s="1" customFormat="1" ht="17.05" customHeight="1" spans="1:5">
      <c r="A8" s="15" t="s">
        <v>124</v>
      </c>
      <c r="B8" s="31">
        <v>0</v>
      </c>
      <c r="C8" s="15" t="s">
        <v>13</v>
      </c>
      <c r="D8" s="31">
        <v>0</v>
      </c>
      <c r="E8" s="15"/>
    </row>
    <row r="9" s="1" customFormat="1" ht="17.05" customHeight="1" spans="1:5">
      <c r="A9" s="15"/>
      <c r="B9" s="31"/>
      <c r="C9" s="15" t="s">
        <v>15</v>
      </c>
      <c r="D9" s="31">
        <v>0</v>
      </c>
      <c r="E9" s="15"/>
    </row>
    <row r="10" s="1" customFormat="1" ht="17.05" customHeight="1" spans="1:5">
      <c r="A10" s="15"/>
      <c r="B10" s="31"/>
      <c r="C10" s="15" t="s">
        <v>17</v>
      </c>
      <c r="D10" s="31">
        <v>0</v>
      </c>
      <c r="E10" s="15"/>
    </row>
    <row r="11" s="1" customFormat="1" ht="17.05" customHeight="1" spans="1:5">
      <c r="A11" s="15"/>
      <c r="B11" s="31"/>
      <c r="C11" s="15" t="s">
        <v>19</v>
      </c>
      <c r="D11" s="31">
        <v>0</v>
      </c>
      <c r="E11" s="15"/>
    </row>
    <row r="12" s="1" customFormat="1" ht="17.05" customHeight="1" spans="1:5">
      <c r="A12" s="15"/>
      <c r="B12" s="31"/>
      <c r="C12" s="15" t="s">
        <v>21</v>
      </c>
      <c r="D12" s="16">
        <v>284.56</v>
      </c>
      <c r="E12" s="15"/>
    </row>
    <row r="13" s="1" customFormat="1" ht="17.05" customHeight="1" spans="1:5">
      <c r="A13" s="15"/>
      <c r="B13" s="31"/>
      <c r="C13" s="15" t="s">
        <v>23</v>
      </c>
      <c r="D13" s="16">
        <v>200.91</v>
      </c>
      <c r="E13" s="15"/>
    </row>
    <row r="14" s="1" customFormat="1" ht="17.05" customHeight="1" spans="1:5">
      <c r="A14" s="15"/>
      <c r="B14" s="31"/>
      <c r="C14" s="15" t="s">
        <v>25</v>
      </c>
      <c r="D14" s="31">
        <v>0</v>
      </c>
      <c r="E14" s="15"/>
    </row>
    <row r="15" s="1" customFormat="1" ht="17.05" customHeight="1" spans="1:5">
      <c r="A15" s="15"/>
      <c r="B15" s="31"/>
      <c r="C15" s="15" t="s">
        <v>26</v>
      </c>
      <c r="D15" s="31">
        <v>0</v>
      </c>
      <c r="E15" s="15"/>
    </row>
    <row r="16" s="1" customFormat="1" ht="17.05" customHeight="1" spans="1:5">
      <c r="A16" s="15"/>
      <c r="B16" s="31"/>
      <c r="C16" s="15" t="s">
        <v>27</v>
      </c>
      <c r="D16" s="31">
        <v>0</v>
      </c>
      <c r="E16" s="15"/>
    </row>
    <row r="17" s="1" customFormat="1" ht="17.05" customHeight="1" spans="1:5">
      <c r="A17" s="15"/>
      <c r="B17" s="31"/>
      <c r="C17" s="15" t="s">
        <v>28</v>
      </c>
      <c r="D17" s="31">
        <v>0</v>
      </c>
      <c r="E17" s="15"/>
    </row>
    <row r="18" s="1" customFormat="1" ht="17.05" customHeight="1" spans="1:5">
      <c r="A18" s="15"/>
      <c r="B18" s="31"/>
      <c r="C18" s="15" t="s">
        <v>29</v>
      </c>
      <c r="D18" s="31">
        <v>0</v>
      </c>
      <c r="E18" s="15"/>
    </row>
    <row r="19" s="1" customFormat="1" ht="17.05" customHeight="1" spans="1:5">
      <c r="A19" s="15"/>
      <c r="B19" s="31"/>
      <c r="C19" s="15" t="s">
        <v>30</v>
      </c>
      <c r="D19" s="31">
        <v>0</v>
      </c>
      <c r="E19" s="15"/>
    </row>
    <row r="20" s="1" customFormat="1" ht="17.05" customHeight="1" spans="1:5">
      <c r="A20" s="15"/>
      <c r="B20" s="15"/>
      <c r="C20" s="15" t="s">
        <v>31</v>
      </c>
      <c r="D20" s="31">
        <v>0</v>
      </c>
      <c r="E20" s="15"/>
    </row>
    <row r="21" s="1" customFormat="1" ht="17.05" customHeight="1" spans="1:5">
      <c r="A21" s="15"/>
      <c r="B21" s="15"/>
      <c r="C21" s="15" t="s">
        <v>32</v>
      </c>
      <c r="D21" s="31">
        <v>0</v>
      </c>
      <c r="E21" s="15"/>
    </row>
    <row r="22" s="1" customFormat="1" ht="17.05" customHeight="1" spans="1:5">
      <c r="A22" s="15"/>
      <c r="B22" s="15"/>
      <c r="C22" s="15" t="s">
        <v>33</v>
      </c>
      <c r="D22" s="31">
        <v>0</v>
      </c>
      <c r="E22" s="15"/>
    </row>
    <row r="23" s="1" customFormat="1" ht="17.05" customHeight="1" spans="1:5">
      <c r="A23" s="15"/>
      <c r="B23" s="15"/>
      <c r="C23" s="15" t="s">
        <v>34</v>
      </c>
      <c r="D23" s="16">
        <v>558.56</v>
      </c>
      <c r="E23" s="15"/>
    </row>
    <row r="24" s="1" customFormat="1" ht="17.05" customHeight="1" spans="1:5">
      <c r="A24" s="15"/>
      <c r="B24" s="15"/>
      <c r="C24" s="15" t="s">
        <v>35</v>
      </c>
      <c r="D24" s="31">
        <v>0</v>
      </c>
      <c r="E24" s="15"/>
    </row>
    <row r="25" s="1" customFormat="1" ht="17.05" customHeight="1" spans="1:5">
      <c r="A25" s="15"/>
      <c r="B25" s="15"/>
      <c r="C25" s="15" t="s">
        <v>36</v>
      </c>
      <c r="D25" s="31">
        <v>0</v>
      </c>
      <c r="E25" s="15"/>
    </row>
    <row r="26" s="1" customFormat="1" ht="17.05" customHeight="1" spans="1:5">
      <c r="A26" s="15"/>
      <c r="B26" s="15"/>
      <c r="C26" s="15" t="s">
        <v>37</v>
      </c>
      <c r="D26" s="31">
        <v>0</v>
      </c>
      <c r="E26" s="15"/>
    </row>
    <row r="27" s="1" customFormat="1" ht="17.05" customHeight="1" spans="1:5">
      <c r="A27" s="15"/>
      <c r="B27" s="15"/>
      <c r="C27" s="15" t="s">
        <v>38</v>
      </c>
      <c r="D27" s="31">
        <v>0</v>
      </c>
      <c r="E27" s="15"/>
    </row>
    <row r="28" s="1" customFormat="1" ht="17.05" customHeight="1" spans="1:5">
      <c r="A28" s="15"/>
      <c r="B28" s="15"/>
      <c r="C28" s="15" t="s">
        <v>39</v>
      </c>
      <c r="D28" s="31">
        <v>0</v>
      </c>
      <c r="E28" s="15"/>
    </row>
    <row r="29" s="1" customFormat="1" ht="17.05" customHeight="1" spans="1:5">
      <c r="A29" s="15"/>
      <c r="B29" s="15"/>
      <c r="C29" s="15" t="s">
        <v>40</v>
      </c>
      <c r="D29" s="31">
        <v>0</v>
      </c>
      <c r="E29" s="15"/>
    </row>
    <row r="30" s="1" customFormat="1" ht="17.05" customHeight="1" spans="1:5">
      <c r="A30" s="15"/>
      <c r="B30" s="15"/>
      <c r="C30" s="15" t="s">
        <v>41</v>
      </c>
      <c r="D30" s="31">
        <v>0</v>
      </c>
      <c r="E30" s="15"/>
    </row>
    <row r="31" s="1" customFormat="1" ht="17.05" customHeight="1" spans="1:5">
      <c r="A31" s="15" t="s">
        <v>125</v>
      </c>
      <c r="B31" s="15"/>
      <c r="C31" s="15" t="s">
        <v>42</v>
      </c>
      <c r="D31" s="31">
        <v>0</v>
      </c>
      <c r="E31" s="15"/>
    </row>
    <row r="32" s="1" customFormat="1" ht="17.05" customHeight="1" spans="1:5">
      <c r="A32" s="15" t="s">
        <v>126</v>
      </c>
      <c r="B32" s="15"/>
      <c r="C32" s="15" t="s">
        <v>43</v>
      </c>
      <c r="D32" s="31">
        <v>0</v>
      </c>
      <c r="E32" s="15"/>
    </row>
    <row r="33" s="1" customFormat="1" ht="17.05" customHeight="1" spans="1:5">
      <c r="A33" s="15" t="s">
        <v>127</v>
      </c>
      <c r="B33" s="31"/>
      <c r="C33" s="24" t="s">
        <v>45</v>
      </c>
      <c r="D33" s="31">
        <v>4294.2</v>
      </c>
      <c r="E33" s="15"/>
    </row>
    <row r="34" s="1" customFormat="1" ht="17.05" customHeight="1" spans="1:5">
      <c r="A34" s="24" t="s">
        <v>128</v>
      </c>
      <c r="B34" s="16"/>
      <c r="C34" s="15" t="s">
        <v>47</v>
      </c>
      <c r="D34" s="31"/>
      <c r="E34" s="15"/>
    </row>
    <row r="35" s="1" customFormat="1" ht="17.05" customHeight="1" spans="1:5">
      <c r="A35" s="14" t="s">
        <v>129</v>
      </c>
      <c r="B35" s="31">
        <v>4294.2</v>
      </c>
      <c r="C35" s="14" t="s">
        <v>130</v>
      </c>
      <c r="D35" s="31">
        <v>4294.2</v>
      </c>
      <c r="E35" s="15"/>
    </row>
    <row r="36" s="1" customFormat="1" ht="17.05" customHeight="1" spans="1:4">
      <c r="A36" s="26" t="s">
        <v>131</v>
      </c>
      <c r="B36" s="26"/>
      <c r="C36" s="26"/>
      <c r="D36" s="26"/>
    </row>
  </sheetData>
  <mergeCells count="7">
    <mergeCell ref="A1:D1"/>
    <mergeCell ref="A2:C2"/>
    <mergeCell ref="D2:E2"/>
    <mergeCell ref="A3:B3"/>
    <mergeCell ref="C3:D3"/>
    <mergeCell ref="A36:D36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1" sqref="$A1:$XFD1048576"/>
    </sheetView>
  </sheetViews>
  <sheetFormatPr defaultColWidth="10" defaultRowHeight="13.5"/>
  <cols>
    <col min="1" max="1" width="4.61666666666667" style="1" customWidth="1"/>
    <col min="2" max="2" width="6.15" style="1" customWidth="1"/>
    <col min="3" max="3" width="7.69166666666667" style="1" customWidth="1"/>
    <col min="4" max="4" width="25.6416666666667" style="1" customWidth="1"/>
    <col min="5" max="9" width="17.95" style="1" customWidth="1"/>
    <col min="10" max="10" width="12.8166666666667" style="1" customWidth="1"/>
    <col min="11" max="16384" width="10" style="1"/>
  </cols>
  <sheetData>
    <row r="1" s="1" customFormat="1" ht="22.75" customHeight="1" spans="1:10">
      <c r="A1" s="35" t="s">
        <v>132</v>
      </c>
      <c r="B1" s="35"/>
      <c r="C1" s="35"/>
      <c r="D1" s="35"/>
      <c r="E1" s="35"/>
      <c r="F1" s="35"/>
      <c r="G1" s="35"/>
      <c r="H1" s="35"/>
      <c r="I1" s="35"/>
      <c r="J1" s="35"/>
    </row>
    <row r="2" s="1" customFormat="1" ht="17.05" customHeight="1" spans="1:10">
      <c r="A2" s="23"/>
      <c r="D2" s="26"/>
      <c r="J2" s="4" t="s">
        <v>1</v>
      </c>
    </row>
    <row r="3" s="1" customFormat="1" ht="17.05" customHeight="1" spans="1:10">
      <c r="A3" s="5" t="s">
        <v>52</v>
      </c>
      <c r="B3" s="5"/>
      <c r="C3" s="5"/>
      <c r="D3" s="5" t="s">
        <v>53</v>
      </c>
      <c r="E3" s="5" t="s">
        <v>54</v>
      </c>
      <c r="F3" s="5" t="s">
        <v>117</v>
      </c>
      <c r="G3" s="5" t="s">
        <v>118</v>
      </c>
      <c r="H3" s="5"/>
      <c r="I3" s="5"/>
      <c r="J3" s="5" t="s">
        <v>60</v>
      </c>
    </row>
    <row r="4" s="1" customFormat="1" ht="17.05" customHeight="1" spans="1:10">
      <c r="A4" s="5" t="s">
        <v>61</v>
      </c>
      <c r="B4" s="5" t="s">
        <v>62</v>
      </c>
      <c r="C4" s="5" t="s">
        <v>63</v>
      </c>
      <c r="D4" s="5"/>
      <c r="E4" s="5"/>
      <c r="F4" s="5"/>
      <c r="G4" s="5" t="s">
        <v>133</v>
      </c>
      <c r="H4" s="5" t="s">
        <v>134</v>
      </c>
      <c r="I4" s="5" t="s">
        <v>135</v>
      </c>
      <c r="J4" s="5"/>
    </row>
    <row r="5" s="1" customFormat="1" ht="17.05" customHeight="1" spans="1:10">
      <c r="A5" s="5"/>
      <c r="B5" s="5"/>
      <c r="C5" s="5"/>
      <c r="D5" s="14" t="s">
        <v>54</v>
      </c>
      <c r="E5" s="31">
        <f t="shared" ref="E5:E27" si="0">F5+G5</f>
        <v>4294.199167</v>
      </c>
      <c r="F5" s="31">
        <f t="shared" ref="F5:I5" si="1">F6+F16+F20+F24</f>
        <v>4025.999167</v>
      </c>
      <c r="G5" s="31">
        <f t="shared" ref="G5:G27" si="2">H5+I5</f>
        <v>268.2</v>
      </c>
      <c r="H5" s="31">
        <f t="shared" si="1"/>
        <v>268.2</v>
      </c>
      <c r="I5" s="31">
        <f t="shared" si="1"/>
        <v>0</v>
      </c>
      <c r="J5" s="31"/>
    </row>
    <row r="6" s="1" customFormat="1" ht="17.05" customHeight="1" spans="1:10">
      <c r="A6" s="24" t="s">
        <v>64</v>
      </c>
      <c r="B6" s="24"/>
      <c r="C6" s="24"/>
      <c r="D6" s="15" t="s">
        <v>65</v>
      </c>
      <c r="E6" s="31">
        <f t="shared" si="0"/>
        <v>3250.17</v>
      </c>
      <c r="F6" s="31">
        <f t="shared" ref="F6:I6" si="3">F7</f>
        <v>2981.97</v>
      </c>
      <c r="G6" s="31">
        <f t="shared" si="2"/>
        <v>268.2</v>
      </c>
      <c r="H6" s="31">
        <f t="shared" si="3"/>
        <v>268.2</v>
      </c>
      <c r="I6" s="31">
        <f t="shared" si="3"/>
        <v>0</v>
      </c>
      <c r="J6" s="31"/>
    </row>
    <row r="7" s="1" customFormat="1" ht="17.05" customHeight="1" spans="1:10">
      <c r="A7" s="24"/>
      <c r="B7" s="24" t="s">
        <v>68</v>
      </c>
      <c r="C7" s="24"/>
      <c r="D7" s="15" t="s">
        <v>69</v>
      </c>
      <c r="E7" s="31">
        <f t="shared" si="0"/>
        <v>3250.17</v>
      </c>
      <c r="F7" s="31">
        <f t="shared" ref="F7:I7" si="4">SUM(F8:F15)</f>
        <v>2981.97</v>
      </c>
      <c r="G7" s="31">
        <f t="shared" si="2"/>
        <v>268.2</v>
      </c>
      <c r="H7" s="31">
        <f t="shared" si="4"/>
        <v>268.2</v>
      </c>
      <c r="I7" s="31">
        <f t="shared" si="4"/>
        <v>0</v>
      </c>
      <c r="J7" s="31"/>
    </row>
    <row r="8" s="1" customFormat="1" ht="17.05" customHeight="1" spans="1:10">
      <c r="A8" s="24"/>
      <c r="B8" s="24"/>
      <c r="C8" s="24" t="s">
        <v>70</v>
      </c>
      <c r="D8" s="15" t="s">
        <v>71</v>
      </c>
      <c r="E8" s="31">
        <f t="shared" si="0"/>
        <v>2981.97</v>
      </c>
      <c r="F8" s="36">
        <v>2981.97</v>
      </c>
      <c r="G8" s="31">
        <f t="shared" si="2"/>
        <v>0</v>
      </c>
      <c r="H8" s="31">
        <v>0</v>
      </c>
      <c r="I8" s="31">
        <v>0</v>
      </c>
      <c r="J8" s="31"/>
    </row>
    <row r="9" s="1" customFormat="1" ht="17.05" customHeight="1" spans="1:10">
      <c r="A9" s="24"/>
      <c r="B9" s="24"/>
      <c r="C9" s="24" t="s">
        <v>72</v>
      </c>
      <c r="D9" s="15" t="s">
        <v>73</v>
      </c>
      <c r="E9" s="31">
        <f t="shared" si="0"/>
        <v>98.34</v>
      </c>
      <c r="F9" s="31">
        <v>0</v>
      </c>
      <c r="G9" s="31">
        <f t="shared" si="2"/>
        <v>98.34</v>
      </c>
      <c r="H9" s="31">
        <v>98.34</v>
      </c>
      <c r="I9" s="31">
        <v>0</v>
      </c>
      <c r="J9" s="31"/>
    </row>
    <row r="10" s="1" customFormat="1" ht="17.05" customHeight="1" spans="1:10">
      <c r="A10" s="24"/>
      <c r="B10" s="24"/>
      <c r="C10" s="24" t="s">
        <v>74</v>
      </c>
      <c r="D10" s="15" t="s">
        <v>75</v>
      </c>
      <c r="E10" s="31">
        <f t="shared" si="0"/>
        <v>47.44</v>
      </c>
      <c r="F10" s="31">
        <v>0</v>
      </c>
      <c r="G10" s="31">
        <f t="shared" si="2"/>
        <v>47.44</v>
      </c>
      <c r="H10" s="31">
        <v>47.44</v>
      </c>
      <c r="I10" s="31">
        <v>0</v>
      </c>
      <c r="J10" s="31"/>
    </row>
    <row r="11" s="1" customFormat="1" ht="17.05" customHeight="1" spans="1:10">
      <c r="A11" s="24"/>
      <c r="B11" s="24"/>
      <c r="C11" s="24" t="s">
        <v>76</v>
      </c>
      <c r="D11" s="15" t="s">
        <v>77</v>
      </c>
      <c r="E11" s="31">
        <f t="shared" si="0"/>
        <v>20</v>
      </c>
      <c r="F11" s="31">
        <v>0</v>
      </c>
      <c r="G11" s="31">
        <f t="shared" si="2"/>
        <v>20</v>
      </c>
      <c r="H11" s="31">
        <v>20</v>
      </c>
      <c r="I11" s="31">
        <v>0</v>
      </c>
      <c r="J11" s="31"/>
    </row>
    <row r="12" s="1" customFormat="1" ht="17.05" customHeight="1" spans="1:10">
      <c r="A12" s="24"/>
      <c r="B12" s="24"/>
      <c r="C12" s="24" t="s">
        <v>79</v>
      </c>
      <c r="D12" s="15" t="s">
        <v>80</v>
      </c>
      <c r="E12" s="31">
        <f t="shared" si="0"/>
        <v>2.58</v>
      </c>
      <c r="F12" s="31">
        <v>0</v>
      </c>
      <c r="G12" s="31">
        <f t="shared" si="2"/>
        <v>2.58</v>
      </c>
      <c r="H12" s="31">
        <v>2.58</v>
      </c>
      <c r="I12" s="31">
        <v>0</v>
      </c>
      <c r="J12" s="31"/>
    </row>
    <row r="13" s="1" customFormat="1" ht="17.05" customHeight="1" spans="1:10">
      <c r="A13" s="24"/>
      <c r="B13" s="24"/>
      <c r="C13" s="24" t="s">
        <v>81</v>
      </c>
      <c r="D13" s="15" t="s">
        <v>82</v>
      </c>
      <c r="E13" s="31">
        <f t="shared" si="0"/>
        <v>19.84</v>
      </c>
      <c r="F13" s="31">
        <v>0</v>
      </c>
      <c r="G13" s="31">
        <f t="shared" si="2"/>
        <v>19.84</v>
      </c>
      <c r="H13" s="31">
        <v>19.84</v>
      </c>
      <c r="I13" s="31">
        <v>0</v>
      </c>
      <c r="J13" s="31"/>
    </row>
    <row r="14" s="1" customFormat="1" ht="17.05" customHeight="1" spans="1:10">
      <c r="A14" s="24"/>
      <c r="B14" s="24"/>
      <c r="C14" s="24" t="s">
        <v>83</v>
      </c>
      <c r="D14" s="15" t="s">
        <v>84</v>
      </c>
      <c r="E14" s="31">
        <f t="shared" si="0"/>
        <v>70</v>
      </c>
      <c r="F14" s="31">
        <v>0</v>
      </c>
      <c r="G14" s="31">
        <f t="shared" si="2"/>
        <v>70</v>
      </c>
      <c r="H14" s="31">
        <v>70</v>
      </c>
      <c r="I14" s="31">
        <v>0</v>
      </c>
      <c r="J14" s="31"/>
    </row>
    <row r="15" s="1" customFormat="1" ht="17.05" customHeight="1" spans="1:10">
      <c r="A15" s="24"/>
      <c r="B15" s="24"/>
      <c r="C15" s="24" t="s">
        <v>85</v>
      </c>
      <c r="D15" s="15" t="s">
        <v>86</v>
      </c>
      <c r="E15" s="31">
        <f t="shared" si="0"/>
        <v>10</v>
      </c>
      <c r="F15" s="31">
        <v>0</v>
      </c>
      <c r="G15" s="31">
        <f t="shared" si="2"/>
        <v>10</v>
      </c>
      <c r="H15" s="31">
        <v>10</v>
      </c>
      <c r="I15" s="31">
        <v>0</v>
      </c>
      <c r="J15" s="31"/>
    </row>
    <row r="16" s="1" customFormat="1" ht="17.05" customHeight="1" spans="1:10">
      <c r="A16" s="24" t="s">
        <v>95</v>
      </c>
      <c r="B16" s="24"/>
      <c r="C16" s="24"/>
      <c r="D16" s="15" t="s">
        <v>96</v>
      </c>
      <c r="E16" s="31">
        <f t="shared" si="0"/>
        <v>284.555275</v>
      </c>
      <c r="F16" s="31">
        <f t="shared" ref="F16:I16" si="5">F17</f>
        <v>284.555275</v>
      </c>
      <c r="G16" s="31">
        <f t="shared" si="2"/>
        <v>0</v>
      </c>
      <c r="H16" s="31">
        <f t="shared" si="5"/>
        <v>0</v>
      </c>
      <c r="I16" s="31">
        <f t="shared" si="5"/>
        <v>0</v>
      </c>
      <c r="J16" s="31"/>
    </row>
    <row r="17" s="1" customFormat="1" ht="17.05" customHeight="1" spans="1:10">
      <c r="A17" s="24"/>
      <c r="B17" s="24" t="s">
        <v>97</v>
      </c>
      <c r="C17" s="24"/>
      <c r="D17" s="15" t="s">
        <v>98</v>
      </c>
      <c r="E17" s="31">
        <f t="shared" si="0"/>
        <v>284.555275</v>
      </c>
      <c r="F17" s="31">
        <f t="shared" ref="F17:I17" si="6">SUM(F18:F19)</f>
        <v>284.555275</v>
      </c>
      <c r="G17" s="31">
        <f t="shared" si="2"/>
        <v>0</v>
      </c>
      <c r="H17" s="31">
        <f t="shared" si="6"/>
        <v>0</v>
      </c>
      <c r="I17" s="31">
        <f t="shared" si="6"/>
        <v>0</v>
      </c>
      <c r="J17" s="31"/>
    </row>
    <row r="18" s="1" customFormat="1" ht="19.55" customHeight="1" spans="1:10">
      <c r="A18" s="24"/>
      <c r="B18" s="24"/>
      <c r="C18" s="24" t="s">
        <v>99</v>
      </c>
      <c r="D18" s="15" t="s">
        <v>100</v>
      </c>
      <c r="E18" s="31">
        <f t="shared" si="0"/>
        <v>266.72704</v>
      </c>
      <c r="F18" s="31">
        <v>266.72704</v>
      </c>
      <c r="G18" s="31">
        <f t="shared" si="2"/>
        <v>0</v>
      </c>
      <c r="H18" s="31">
        <v>0</v>
      </c>
      <c r="I18" s="31">
        <v>0</v>
      </c>
      <c r="J18" s="31"/>
    </row>
    <row r="19" s="1" customFormat="1" ht="17.05" customHeight="1" spans="1:10">
      <c r="A19" s="24"/>
      <c r="B19" s="24"/>
      <c r="C19" s="24" t="s">
        <v>101</v>
      </c>
      <c r="D19" s="15" t="s">
        <v>102</v>
      </c>
      <c r="E19" s="31">
        <f t="shared" si="0"/>
        <v>17.828235</v>
      </c>
      <c r="F19" s="31">
        <v>17.828235</v>
      </c>
      <c r="G19" s="31">
        <f t="shared" si="2"/>
        <v>0</v>
      </c>
      <c r="H19" s="31">
        <v>0</v>
      </c>
      <c r="I19" s="31">
        <v>0</v>
      </c>
      <c r="J19" s="31"/>
    </row>
    <row r="20" s="1" customFormat="1" ht="17.05" customHeight="1" spans="1:10">
      <c r="A20" s="24" t="s">
        <v>103</v>
      </c>
      <c r="B20" s="24"/>
      <c r="C20" s="24"/>
      <c r="D20" s="15" t="s">
        <v>104</v>
      </c>
      <c r="E20" s="31">
        <f t="shared" si="0"/>
        <v>200.90898</v>
      </c>
      <c r="F20" s="31">
        <f>F21</f>
        <v>200.90898</v>
      </c>
      <c r="G20" s="31">
        <f t="shared" si="2"/>
        <v>0</v>
      </c>
      <c r="H20" s="31">
        <f>H21</f>
        <v>0</v>
      </c>
      <c r="I20" s="31">
        <v>0</v>
      </c>
      <c r="J20" s="31"/>
    </row>
    <row r="21" s="1" customFormat="1" ht="17.05" customHeight="1" spans="1:10">
      <c r="A21" s="24"/>
      <c r="B21" s="24" t="s">
        <v>105</v>
      </c>
      <c r="C21" s="24"/>
      <c r="D21" s="15" t="s">
        <v>106</v>
      </c>
      <c r="E21" s="31">
        <f t="shared" si="0"/>
        <v>200.90898</v>
      </c>
      <c r="F21" s="31">
        <f>SUM(F22:F23)</f>
        <v>200.90898</v>
      </c>
      <c r="G21" s="31">
        <f t="shared" si="2"/>
        <v>0</v>
      </c>
      <c r="H21" s="31">
        <f>SUM(H22:H23)</f>
        <v>0</v>
      </c>
      <c r="I21" s="31">
        <v>0</v>
      </c>
      <c r="J21" s="31"/>
    </row>
    <row r="22" s="1" customFormat="1" ht="17.05" customHeight="1" spans="1:10">
      <c r="A22" s="24"/>
      <c r="B22" s="24"/>
      <c r="C22" s="24" t="s">
        <v>107</v>
      </c>
      <c r="D22" s="15" t="s">
        <v>108</v>
      </c>
      <c r="E22" s="31">
        <f t="shared" si="0"/>
        <v>119.20575</v>
      </c>
      <c r="F22" s="31">
        <v>119.20575</v>
      </c>
      <c r="G22" s="31">
        <f t="shared" si="2"/>
        <v>0</v>
      </c>
      <c r="H22" s="31">
        <v>0</v>
      </c>
      <c r="I22" s="31">
        <v>0</v>
      </c>
      <c r="J22" s="31"/>
    </row>
    <row r="23" s="1" customFormat="1" ht="17.05" customHeight="1" spans="1:10">
      <c r="A23" s="24"/>
      <c r="B23" s="24"/>
      <c r="C23" s="24" t="s">
        <v>109</v>
      </c>
      <c r="D23" s="15" t="s">
        <v>110</v>
      </c>
      <c r="E23" s="31">
        <f t="shared" si="0"/>
        <v>81.70323</v>
      </c>
      <c r="F23" s="31">
        <v>81.70323</v>
      </c>
      <c r="G23" s="31">
        <f t="shared" si="2"/>
        <v>0</v>
      </c>
      <c r="H23" s="31">
        <v>0</v>
      </c>
      <c r="I23" s="31">
        <v>0</v>
      </c>
      <c r="J23" s="31"/>
    </row>
    <row r="24" s="1" customFormat="1" ht="17.05" customHeight="1" spans="1:10">
      <c r="A24" s="24" t="s">
        <v>87</v>
      </c>
      <c r="B24" s="24"/>
      <c r="C24" s="24"/>
      <c r="D24" s="15" t="s">
        <v>88</v>
      </c>
      <c r="E24" s="31">
        <f t="shared" si="0"/>
        <v>558.564912</v>
      </c>
      <c r="F24" s="31">
        <f>F25</f>
        <v>558.564912</v>
      </c>
      <c r="G24" s="31">
        <f t="shared" si="2"/>
        <v>0</v>
      </c>
      <c r="H24" s="31">
        <f>H25</f>
        <v>0</v>
      </c>
      <c r="I24" s="31">
        <v>0</v>
      </c>
      <c r="J24" s="31"/>
    </row>
    <row r="25" s="1" customFormat="1" ht="17.05" customHeight="1" spans="1:10">
      <c r="A25" s="24"/>
      <c r="B25" s="24" t="s">
        <v>89</v>
      </c>
      <c r="C25" s="24"/>
      <c r="D25" s="15" t="s">
        <v>90</v>
      </c>
      <c r="E25" s="31">
        <f t="shared" si="0"/>
        <v>558.564912</v>
      </c>
      <c r="F25" s="31">
        <f>SUM(F26:F27)</f>
        <v>558.564912</v>
      </c>
      <c r="G25" s="31">
        <f t="shared" si="2"/>
        <v>0</v>
      </c>
      <c r="H25" s="31">
        <f>SUM(H26:H27)</f>
        <v>0</v>
      </c>
      <c r="I25" s="31">
        <v>0</v>
      </c>
      <c r="J25" s="31"/>
    </row>
    <row r="26" s="1" customFormat="1" ht="17.05" customHeight="1" spans="1:10">
      <c r="A26" s="24"/>
      <c r="B26" s="24"/>
      <c r="C26" s="24" t="s">
        <v>91</v>
      </c>
      <c r="D26" s="15" t="s">
        <v>92</v>
      </c>
      <c r="E26" s="31">
        <f t="shared" si="0"/>
        <v>245.664912</v>
      </c>
      <c r="F26" s="31">
        <v>245.664912</v>
      </c>
      <c r="G26" s="31">
        <f t="shared" si="2"/>
        <v>0</v>
      </c>
      <c r="H26" s="31">
        <v>0</v>
      </c>
      <c r="I26" s="31">
        <v>0</v>
      </c>
      <c r="J26" s="31"/>
    </row>
    <row r="27" s="1" customFormat="1" ht="17.05" customHeight="1" spans="1:10">
      <c r="A27" s="24"/>
      <c r="B27" s="24"/>
      <c r="C27" s="24" t="s">
        <v>93</v>
      </c>
      <c r="D27" s="15" t="s">
        <v>94</v>
      </c>
      <c r="E27" s="31">
        <f t="shared" si="0"/>
        <v>312.9</v>
      </c>
      <c r="F27" s="31">
        <v>312.9</v>
      </c>
      <c r="G27" s="31">
        <f t="shared" si="2"/>
        <v>0</v>
      </c>
      <c r="H27" s="31">
        <v>0</v>
      </c>
      <c r="I27" s="31">
        <v>0</v>
      </c>
      <c r="J27" s="31"/>
    </row>
  </sheetData>
  <mergeCells count="7">
    <mergeCell ref="A1:J1"/>
    <mergeCell ref="A3:C3"/>
    <mergeCell ref="G3:I3"/>
    <mergeCell ref="D3:D4"/>
    <mergeCell ref="E3:E4"/>
    <mergeCell ref="F3:F4"/>
    <mergeCell ref="J3:J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workbookViewId="0">
      <selection activeCell="K24" sqref="K24"/>
    </sheetView>
  </sheetViews>
  <sheetFormatPr defaultColWidth="10" defaultRowHeight="13.5" outlineLevelCol="5"/>
  <cols>
    <col min="1" max="1" width="8.81666666666667" style="1" customWidth="1"/>
    <col min="2" max="2" width="23.075" style="1" customWidth="1"/>
    <col min="3" max="3" width="15.3833333333333" style="1" customWidth="1"/>
    <col min="4" max="4" width="8.55" style="1" customWidth="1"/>
    <col min="5" max="5" width="23.075" style="1" customWidth="1"/>
    <col min="6" max="6" width="15.3833333333333" style="1" customWidth="1"/>
    <col min="7" max="16384" width="10" style="1"/>
  </cols>
  <sheetData>
    <row r="1" s="1" customFormat="1" ht="28.45" customHeight="1" spans="1:6">
      <c r="A1" s="13" t="s">
        <v>136</v>
      </c>
      <c r="B1" s="13"/>
      <c r="C1" s="13"/>
      <c r="D1" s="13"/>
      <c r="E1" s="13"/>
      <c r="F1" s="13"/>
    </row>
    <row r="2" s="1" customFormat="1" ht="15.65" customHeight="1" spans="1:6">
      <c r="A2" s="23"/>
      <c r="B2" s="23"/>
      <c r="F2" s="4" t="s">
        <v>1</v>
      </c>
    </row>
    <row r="3" s="1" customFormat="1" ht="26.35" customHeight="1" spans="1:6">
      <c r="A3" s="5" t="s">
        <v>137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139</v>
      </c>
    </row>
    <row r="4" s="1" customFormat="1" ht="15.65" customHeight="1" spans="1:6">
      <c r="A4" s="24"/>
      <c r="B4" s="14" t="s">
        <v>54</v>
      </c>
      <c r="C4" s="25">
        <f>C5+C18+C45+C82</f>
        <v>4025.998912</v>
      </c>
      <c r="D4" s="15"/>
      <c r="E4" s="14" t="s">
        <v>54</v>
      </c>
      <c r="F4" s="25">
        <f>F5+F18+F82+F46</f>
        <v>4026</v>
      </c>
    </row>
    <row r="5" s="1" customFormat="1" ht="15.65" customHeight="1" spans="1:6">
      <c r="A5" s="24">
        <v>501</v>
      </c>
      <c r="B5" s="24" t="s">
        <v>142</v>
      </c>
      <c r="C5" s="25">
        <f>SUM(C6:C17)</f>
        <v>2808.454912</v>
      </c>
      <c r="D5" s="24">
        <v>301</v>
      </c>
      <c r="E5" s="24" t="s">
        <v>143</v>
      </c>
      <c r="F5" s="25">
        <f>SUM(F6:F17)</f>
        <v>2808.45</v>
      </c>
    </row>
    <row r="6" s="1" customFormat="1" ht="15.65" customHeight="1" spans="1:6">
      <c r="A6" s="24" t="s">
        <v>144</v>
      </c>
      <c r="B6" s="24" t="s">
        <v>145</v>
      </c>
      <c r="C6" s="25">
        <f>SUM(F6:F8)</f>
        <v>2065.63</v>
      </c>
      <c r="D6" s="24" t="s">
        <v>146</v>
      </c>
      <c r="E6" s="24" t="s">
        <v>147</v>
      </c>
      <c r="F6" s="25">
        <v>1059.07</v>
      </c>
    </row>
    <row r="7" s="1" customFormat="1" ht="15.65" customHeight="1" spans="1:6">
      <c r="A7" s="24"/>
      <c r="B7" s="24"/>
      <c r="C7" s="25"/>
      <c r="D7" s="24" t="s">
        <v>148</v>
      </c>
      <c r="E7" s="24" t="s">
        <v>149</v>
      </c>
      <c r="F7" s="25">
        <v>723.88</v>
      </c>
    </row>
    <row r="8" s="1" customFormat="1" ht="15.65" customHeight="1" spans="1:6">
      <c r="A8" s="24"/>
      <c r="B8" s="24"/>
      <c r="C8" s="25"/>
      <c r="D8" s="24" t="s">
        <v>150</v>
      </c>
      <c r="E8" s="24" t="s">
        <v>151</v>
      </c>
      <c r="F8" s="25">
        <v>282.68</v>
      </c>
    </row>
    <row r="9" s="1" customFormat="1" ht="19.55" customHeight="1" spans="1:6">
      <c r="A9" s="24" t="s">
        <v>152</v>
      </c>
      <c r="B9" s="24" t="s">
        <v>153</v>
      </c>
      <c r="C9" s="25">
        <f>SUM(F9:F13)</f>
        <v>497.16</v>
      </c>
      <c r="D9" s="24" t="s">
        <v>154</v>
      </c>
      <c r="E9" s="24" t="s">
        <v>155</v>
      </c>
      <c r="F9" s="25">
        <v>266.73</v>
      </c>
    </row>
    <row r="10" s="1" customFormat="1" ht="19.55" customHeight="1" spans="1:6">
      <c r="A10" s="24"/>
      <c r="B10" s="24"/>
      <c r="C10" s="25"/>
      <c r="D10" s="24" t="s">
        <v>156</v>
      </c>
      <c r="E10" s="24" t="s">
        <v>157</v>
      </c>
      <c r="F10" s="25">
        <v>17.83</v>
      </c>
    </row>
    <row r="11" s="1" customFormat="1" ht="15.65" customHeight="1" spans="1:6">
      <c r="A11" s="24"/>
      <c r="B11" s="24"/>
      <c r="C11" s="25"/>
      <c r="D11" s="24" t="s">
        <v>158</v>
      </c>
      <c r="E11" s="24" t="s">
        <v>159</v>
      </c>
      <c r="F11" s="25">
        <v>117.55</v>
      </c>
    </row>
    <row r="12" s="1" customFormat="1" ht="15.65" customHeight="1" spans="1:6">
      <c r="A12" s="24"/>
      <c r="B12" s="24"/>
      <c r="C12" s="25"/>
      <c r="D12" s="24" t="s">
        <v>160</v>
      </c>
      <c r="E12" s="24" t="s">
        <v>161</v>
      </c>
      <c r="F12" s="25">
        <v>81.7</v>
      </c>
    </row>
    <row r="13" s="1" customFormat="1" ht="15.65" customHeight="1" spans="1:6">
      <c r="A13" s="24"/>
      <c r="B13" s="24"/>
      <c r="C13" s="25"/>
      <c r="D13" s="24" t="s">
        <v>162</v>
      </c>
      <c r="E13" s="24" t="s">
        <v>163</v>
      </c>
      <c r="F13" s="25">
        <v>13.35</v>
      </c>
    </row>
    <row r="14" s="1" customFormat="1" ht="15.65" customHeight="1" spans="1:6">
      <c r="A14" s="24" t="s">
        <v>164</v>
      </c>
      <c r="B14" s="24" t="s">
        <v>92</v>
      </c>
      <c r="C14" s="25">
        <v>245.664912</v>
      </c>
      <c r="D14" s="24" t="s">
        <v>165</v>
      </c>
      <c r="E14" s="24" t="s">
        <v>92</v>
      </c>
      <c r="F14" s="25">
        <v>245.66</v>
      </c>
    </row>
    <row r="15" s="1" customFormat="1" ht="15.65" customHeight="1" spans="1:6">
      <c r="A15" s="24" t="s">
        <v>166</v>
      </c>
      <c r="B15" s="24" t="s">
        <v>167</v>
      </c>
      <c r="C15" s="25">
        <v>0</v>
      </c>
      <c r="D15" s="24" t="s">
        <v>168</v>
      </c>
      <c r="E15" s="24" t="s">
        <v>169</v>
      </c>
      <c r="F15" s="25">
        <v>0</v>
      </c>
    </row>
    <row r="16" s="1" customFormat="1" ht="15.65" customHeight="1" spans="1:6">
      <c r="A16" s="24"/>
      <c r="B16" s="24"/>
      <c r="C16" s="25"/>
      <c r="D16" s="24" t="s">
        <v>170</v>
      </c>
      <c r="E16" s="24" t="s">
        <v>171</v>
      </c>
      <c r="F16" s="25">
        <v>0</v>
      </c>
    </row>
    <row r="17" s="1" customFormat="1" ht="15.65" customHeight="1" spans="1:6">
      <c r="A17" s="24"/>
      <c r="B17" s="24"/>
      <c r="C17" s="25"/>
      <c r="D17" s="24" t="s">
        <v>172</v>
      </c>
      <c r="E17" s="24" t="s">
        <v>167</v>
      </c>
      <c r="F17" s="25">
        <v>0</v>
      </c>
    </row>
    <row r="18" s="1" customFormat="1" ht="15.65" customHeight="1" spans="1:6">
      <c r="A18" s="24">
        <v>502</v>
      </c>
      <c r="B18" s="24" t="s">
        <v>173</v>
      </c>
      <c r="C18" s="25">
        <f>SUM(C19:C44)</f>
        <v>424.51</v>
      </c>
      <c r="D18" s="24">
        <v>302</v>
      </c>
      <c r="E18" s="24" t="s">
        <v>174</v>
      </c>
      <c r="F18" s="25">
        <f>SUM(F19:F44)</f>
        <v>424.51</v>
      </c>
    </row>
    <row r="19" s="1" customFormat="1" ht="15.65" customHeight="1" spans="1:6">
      <c r="A19" s="24" t="s">
        <v>175</v>
      </c>
      <c r="B19" s="24" t="s">
        <v>176</v>
      </c>
      <c r="C19" s="25">
        <f>SUM(F19:F32)</f>
        <v>379.08</v>
      </c>
      <c r="D19" s="24" t="s">
        <v>177</v>
      </c>
      <c r="E19" s="24" t="s">
        <v>178</v>
      </c>
      <c r="F19" s="25">
        <v>96.69</v>
      </c>
    </row>
    <row r="20" s="1" customFormat="1" ht="15.65" customHeight="1" spans="1:6">
      <c r="A20" s="24"/>
      <c r="B20" s="24"/>
      <c r="C20" s="25"/>
      <c r="D20" s="24" t="s">
        <v>179</v>
      </c>
      <c r="E20" s="24" t="s">
        <v>180</v>
      </c>
      <c r="F20" s="25">
        <v>10</v>
      </c>
    </row>
    <row r="21" s="1" customFormat="1" ht="15.65" customHeight="1" spans="1:6">
      <c r="A21" s="24"/>
      <c r="B21" s="24"/>
      <c r="C21" s="25"/>
      <c r="D21" s="24" t="s">
        <v>181</v>
      </c>
      <c r="E21" s="24" t="s">
        <v>182</v>
      </c>
      <c r="F21" s="25">
        <v>0</v>
      </c>
    </row>
    <row r="22" s="1" customFormat="1" ht="15.65" customHeight="1" spans="1:6">
      <c r="A22" s="24"/>
      <c r="B22" s="24"/>
      <c r="C22" s="25"/>
      <c r="D22" s="24" t="s">
        <v>183</v>
      </c>
      <c r="E22" s="24" t="s">
        <v>184</v>
      </c>
      <c r="F22" s="25">
        <v>6</v>
      </c>
    </row>
    <row r="23" s="1" customFormat="1" ht="15.65" customHeight="1" spans="1:6">
      <c r="A23" s="24"/>
      <c r="B23" s="24"/>
      <c r="C23" s="25"/>
      <c r="D23" s="24" t="s">
        <v>185</v>
      </c>
      <c r="E23" s="24" t="s">
        <v>186</v>
      </c>
      <c r="F23" s="25">
        <v>23</v>
      </c>
    </row>
    <row r="24" s="1" customFormat="1" ht="15.65" customHeight="1" spans="1:6">
      <c r="A24" s="24"/>
      <c r="B24" s="24"/>
      <c r="C24" s="25"/>
      <c r="D24" s="24" t="s">
        <v>187</v>
      </c>
      <c r="E24" s="24" t="s">
        <v>188</v>
      </c>
      <c r="F24" s="25">
        <v>39.97</v>
      </c>
    </row>
    <row r="25" s="1" customFormat="1" ht="15.65" customHeight="1" spans="1:6">
      <c r="A25" s="24"/>
      <c r="B25" s="24"/>
      <c r="C25" s="25"/>
      <c r="D25" s="24" t="s">
        <v>189</v>
      </c>
      <c r="E25" s="24" t="s">
        <v>190</v>
      </c>
      <c r="F25" s="25">
        <v>0</v>
      </c>
    </row>
    <row r="26" s="1" customFormat="1" ht="15.65" customHeight="1" spans="1:6">
      <c r="A26" s="24"/>
      <c r="B26" s="24"/>
      <c r="C26" s="25"/>
      <c r="D26" s="24" t="s">
        <v>191</v>
      </c>
      <c r="E26" s="24" t="s">
        <v>192</v>
      </c>
      <c r="F26" s="25">
        <v>14.58</v>
      </c>
    </row>
    <row r="27" s="1" customFormat="1" ht="15.65" customHeight="1" spans="1:6">
      <c r="A27" s="24"/>
      <c r="B27" s="24"/>
      <c r="C27" s="25"/>
      <c r="D27" s="24" t="s">
        <v>193</v>
      </c>
      <c r="E27" s="24" t="s">
        <v>194</v>
      </c>
      <c r="F27" s="25">
        <v>30</v>
      </c>
    </row>
    <row r="28" s="1" customFormat="1" ht="15.65" customHeight="1" spans="1:6">
      <c r="A28" s="24"/>
      <c r="B28" s="24"/>
      <c r="C28" s="25"/>
      <c r="D28" s="24" t="s">
        <v>195</v>
      </c>
      <c r="E28" s="24" t="s">
        <v>196</v>
      </c>
      <c r="F28" s="25">
        <v>0</v>
      </c>
    </row>
    <row r="29" s="1" customFormat="1" ht="15.65" customHeight="1" spans="1:6">
      <c r="A29" s="24"/>
      <c r="B29" s="24"/>
      <c r="C29" s="25"/>
      <c r="D29" s="24" t="s">
        <v>197</v>
      </c>
      <c r="E29" s="24" t="s">
        <v>198</v>
      </c>
      <c r="F29" s="25">
        <v>26.43</v>
      </c>
    </row>
    <row r="30" s="1" customFormat="1" ht="15.65" customHeight="1" spans="1:6">
      <c r="A30" s="24"/>
      <c r="B30" s="24"/>
      <c r="C30" s="25"/>
      <c r="D30" s="24" t="s">
        <v>199</v>
      </c>
      <c r="E30" s="24" t="s">
        <v>200</v>
      </c>
      <c r="F30" s="25">
        <v>44.88</v>
      </c>
    </row>
    <row r="31" s="1" customFormat="1" ht="15.65" customHeight="1" spans="1:6">
      <c r="A31" s="24"/>
      <c r="B31" s="24"/>
      <c r="C31" s="25"/>
      <c r="D31" s="24" t="s">
        <v>201</v>
      </c>
      <c r="E31" s="24" t="s">
        <v>202</v>
      </c>
      <c r="F31" s="25">
        <v>87.53</v>
      </c>
    </row>
    <row r="32" s="1" customFormat="1" ht="15.65" customHeight="1" spans="1:6">
      <c r="A32" s="24"/>
      <c r="B32" s="24"/>
      <c r="C32" s="25"/>
      <c r="D32" s="24" t="s">
        <v>203</v>
      </c>
      <c r="E32" s="24" t="s">
        <v>204</v>
      </c>
      <c r="F32" s="25">
        <v>0</v>
      </c>
    </row>
    <row r="33" s="1" customFormat="1" ht="15.65" customHeight="1" spans="1:6">
      <c r="A33" s="24" t="s">
        <v>205</v>
      </c>
      <c r="B33" s="24" t="s">
        <v>206</v>
      </c>
      <c r="C33" s="25">
        <v>2</v>
      </c>
      <c r="D33" s="24" t="s">
        <v>207</v>
      </c>
      <c r="E33" s="24" t="s">
        <v>206</v>
      </c>
      <c r="F33" s="25">
        <v>2</v>
      </c>
    </row>
    <row r="34" s="1" customFormat="1" ht="15.65" customHeight="1" spans="1:6">
      <c r="A34" s="24" t="s">
        <v>208</v>
      </c>
      <c r="B34" s="24" t="s">
        <v>209</v>
      </c>
      <c r="C34" s="25">
        <f>SUM(F34)</f>
        <v>17.67</v>
      </c>
      <c r="D34" s="24" t="s">
        <v>210</v>
      </c>
      <c r="E34" s="24" t="s">
        <v>209</v>
      </c>
      <c r="F34" s="25">
        <v>17.67</v>
      </c>
    </row>
    <row r="35" s="1" customFormat="1" ht="15.65" customHeight="1" spans="1:6">
      <c r="A35" s="24" t="s">
        <v>211</v>
      </c>
      <c r="B35" s="24" t="s">
        <v>212</v>
      </c>
      <c r="C35" s="25">
        <v>0</v>
      </c>
      <c r="D35" s="24" t="s">
        <v>213</v>
      </c>
      <c r="E35" s="24" t="s">
        <v>214</v>
      </c>
      <c r="F35" s="25">
        <v>0</v>
      </c>
    </row>
    <row r="36" s="1" customFormat="1" ht="15.65" customHeight="1" spans="1:6">
      <c r="A36" s="24"/>
      <c r="B36" s="24"/>
      <c r="C36" s="25"/>
      <c r="D36" s="24" t="s">
        <v>215</v>
      </c>
      <c r="E36" s="24" t="s">
        <v>216</v>
      </c>
      <c r="F36" s="25">
        <v>0</v>
      </c>
    </row>
    <row r="37" s="1" customFormat="1" ht="15.65" customHeight="1" spans="1:6">
      <c r="A37" s="24"/>
      <c r="B37" s="24"/>
      <c r="C37" s="25"/>
      <c r="D37" s="24" t="s">
        <v>217</v>
      </c>
      <c r="E37" s="24" t="s">
        <v>218</v>
      </c>
      <c r="F37" s="25">
        <v>0</v>
      </c>
    </row>
    <row r="38" s="1" customFormat="1" ht="15.65" customHeight="1" spans="1:6">
      <c r="A38" s="24" t="s">
        <v>219</v>
      </c>
      <c r="B38" s="24" t="s">
        <v>220</v>
      </c>
      <c r="C38" s="25">
        <v>6</v>
      </c>
      <c r="D38" s="24" t="s">
        <v>221</v>
      </c>
      <c r="E38" s="24" t="s">
        <v>222</v>
      </c>
      <c r="F38" s="25">
        <v>3</v>
      </c>
    </row>
    <row r="39" s="1" customFormat="1" ht="15.65" customHeight="1" spans="1:6">
      <c r="A39" s="24"/>
      <c r="B39" s="24"/>
      <c r="C39" s="25"/>
      <c r="D39" s="24" t="s">
        <v>223</v>
      </c>
      <c r="E39" s="24" t="s">
        <v>220</v>
      </c>
      <c r="F39" s="25">
        <v>3</v>
      </c>
    </row>
    <row r="40" s="1" customFormat="1" ht="15.65" customHeight="1" spans="1:6">
      <c r="A40" s="24" t="s">
        <v>224</v>
      </c>
      <c r="B40" s="26" t="s">
        <v>225</v>
      </c>
      <c r="C40" s="25">
        <v>5</v>
      </c>
      <c r="D40" s="24" t="s">
        <v>226</v>
      </c>
      <c r="E40" s="24" t="s">
        <v>225</v>
      </c>
      <c r="F40" s="25">
        <v>5</v>
      </c>
    </row>
    <row r="41" s="1" customFormat="1" ht="15.65" customHeight="1" spans="1:6">
      <c r="A41" s="24" t="s">
        <v>227</v>
      </c>
      <c r="B41" s="24" t="s">
        <v>228</v>
      </c>
      <c r="C41" s="25">
        <v>0</v>
      </c>
      <c r="D41" s="24" t="s">
        <v>229</v>
      </c>
      <c r="E41" s="24" t="s">
        <v>228</v>
      </c>
      <c r="F41" s="25">
        <v>0</v>
      </c>
    </row>
    <row r="42" s="1" customFormat="1" ht="15.65" customHeight="1" spans="1:6">
      <c r="A42" s="24" t="s">
        <v>230</v>
      </c>
      <c r="B42" s="24" t="s">
        <v>231</v>
      </c>
      <c r="C42" s="25">
        <v>3.76</v>
      </c>
      <c r="D42" s="24" t="s">
        <v>232</v>
      </c>
      <c r="E42" s="24" t="s">
        <v>231</v>
      </c>
      <c r="F42" s="25">
        <v>3.76</v>
      </c>
    </row>
    <row r="43" s="1" customFormat="1" ht="15.65" customHeight="1" spans="1:6">
      <c r="A43" s="24" t="s">
        <v>233</v>
      </c>
      <c r="B43" s="24" t="s">
        <v>234</v>
      </c>
      <c r="C43" s="25">
        <v>5</v>
      </c>
      <c r="D43" s="24" t="s">
        <v>235</v>
      </c>
      <c r="E43" s="24" t="s">
        <v>234</v>
      </c>
      <c r="F43" s="25">
        <v>5</v>
      </c>
    </row>
    <row r="44" s="1" customFormat="1" ht="15.65" customHeight="1" spans="1:6">
      <c r="A44" s="24" t="s">
        <v>236</v>
      </c>
      <c r="B44" s="24" t="s">
        <v>237</v>
      </c>
      <c r="C44" s="25">
        <v>6</v>
      </c>
      <c r="D44" s="24" t="s">
        <v>238</v>
      </c>
      <c r="E44" s="24" t="s">
        <v>237</v>
      </c>
      <c r="F44" s="25">
        <v>6</v>
      </c>
    </row>
    <row r="45" s="1" customFormat="1" ht="15.65" customHeight="1" spans="1:6">
      <c r="A45" s="24">
        <v>505</v>
      </c>
      <c r="B45" s="24" t="s">
        <v>239</v>
      </c>
      <c r="C45" s="25">
        <v>218.574</v>
      </c>
      <c r="D45" s="24"/>
      <c r="E45" s="24" t="s">
        <v>133</v>
      </c>
      <c r="F45" s="25">
        <f>F46</f>
        <v>218.58</v>
      </c>
    </row>
    <row r="46" s="1" customFormat="1" ht="15.65" customHeight="1" spans="1:6">
      <c r="A46" s="24" t="s">
        <v>240</v>
      </c>
      <c r="B46" s="24" t="s">
        <v>143</v>
      </c>
      <c r="C46" s="25">
        <f>SUM(F47:F56)</f>
        <v>218.58</v>
      </c>
      <c r="D46" s="24">
        <v>301</v>
      </c>
      <c r="E46" s="24" t="s">
        <v>143</v>
      </c>
      <c r="F46" s="25">
        <f>SUM(F47:F56)</f>
        <v>218.58</v>
      </c>
    </row>
    <row r="47" s="1" customFormat="1" ht="15.65" customHeight="1" spans="1:6">
      <c r="A47" s="24"/>
      <c r="B47" s="24"/>
      <c r="C47" s="25"/>
      <c r="D47" s="24" t="s">
        <v>146</v>
      </c>
      <c r="E47" s="24" t="s">
        <v>147</v>
      </c>
      <c r="F47" s="25">
        <v>0</v>
      </c>
    </row>
    <row r="48" s="1" customFormat="1" ht="15.65" customHeight="1" spans="1:6">
      <c r="A48" s="24"/>
      <c r="B48" s="24"/>
      <c r="C48" s="25"/>
      <c r="D48" s="24" t="s">
        <v>148</v>
      </c>
      <c r="E48" s="24" t="s">
        <v>149</v>
      </c>
      <c r="F48" s="25">
        <v>0</v>
      </c>
    </row>
    <row r="49" s="1" customFormat="1" ht="15.65" customHeight="1" spans="1:6">
      <c r="A49" s="24"/>
      <c r="B49" s="24"/>
      <c r="C49" s="25"/>
      <c r="D49" s="24" t="s">
        <v>150</v>
      </c>
      <c r="E49" s="24" t="s">
        <v>151</v>
      </c>
      <c r="F49" s="25">
        <v>0</v>
      </c>
    </row>
    <row r="50" s="1" customFormat="1" ht="15.65" customHeight="1" spans="1:6">
      <c r="A50" s="24"/>
      <c r="B50" s="24"/>
      <c r="C50" s="25"/>
      <c r="D50" s="24" t="s">
        <v>241</v>
      </c>
      <c r="E50" s="26" t="s">
        <v>242</v>
      </c>
      <c r="F50" s="25">
        <v>218.58</v>
      </c>
    </row>
    <row r="51" s="1" customFormat="1" ht="19.55" customHeight="1" spans="1:6">
      <c r="A51" s="24"/>
      <c r="B51" s="24"/>
      <c r="C51" s="25"/>
      <c r="D51" s="24" t="s">
        <v>154</v>
      </c>
      <c r="E51" s="24" t="s">
        <v>155</v>
      </c>
      <c r="F51" s="25">
        <v>0</v>
      </c>
    </row>
    <row r="52" s="1" customFormat="1" ht="15.65" customHeight="1" spans="1:6">
      <c r="A52" s="24"/>
      <c r="B52" s="24"/>
      <c r="C52" s="25"/>
      <c r="D52" s="24" t="s">
        <v>158</v>
      </c>
      <c r="E52" s="24" t="s">
        <v>159</v>
      </c>
      <c r="F52" s="25">
        <v>0</v>
      </c>
    </row>
    <row r="53" s="1" customFormat="1" ht="15.65" customHeight="1" spans="1:6">
      <c r="A53" s="24"/>
      <c r="B53" s="24"/>
      <c r="C53" s="25"/>
      <c r="D53" s="24" t="s">
        <v>160</v>
      </c>
      <c r="E53" s="24" t="s">
        <v>161</v>
      </c>
      <c r="F53" s="25">
        <v>0</v>
      </c>
    </row>
    <row r="54" s="1" customFormat="1" ht="15.65" customHeight="1" spans="1:6">
      <c r="A54" s="24"/>
      <c r="B54" s="24"/>
      <c r="C54" s="25"/>
      <c r="D54" s="24" t="s">
        <v>162</v>
      </c>
      <c r="E54" s="24" t="s">
        <v>163</v>
      </c>
      <c r="F54" s="25">
        <v>0</v>
      </c>
    </row>
    <row r="55" s="1" customFormat="1" ht="15.65" customHeight="1" spans="1:6">
      <c r="A55" s="24"/>
      <c r="B55" s="24"/>
      <c r="C55" s="25"/>
      <c r="D55" s="24" t="s">
        <v>165</v>
      </c>
      <c r="E55" s="24" t="s">
        <v>92</v>
      </c>
      <c r="F55" s="25">
        <v>0</v>
      </c>
    </row>
    <row r="56" s="1" customFormat="1" ht="15.65" customHeight="1" spans="1:6">
      <c r="A56" s="24"/>
      <c r="B56" s="24"/>
      <c r="C56" s="25"/>
      <c r="D56" s="24" t="s">
        <v>172</v>
      </c>
      <c r="E56" s="24" t="s">
        <v>167</v>
      </c>
      <c r="F56" s="25">
        <v>0</v>
      </c>
    </row>
    <row r="57" s="1" customFormat="1" ht="15.65" customHeight="1" spans="1:6">
      <c r="A57" s="24" t="s">
        <v>243</v>
      </c>
      <c r="B57" s="24" t="s">
        <v>174</v>
      </c>
      <c r="C57" s="25">
        <v>0</v>
      </c>
      <c r="D57" s="24">
        <v>302</v>
      </c>
      <c r="E57" s="24" t="s">
        <v>174</v>
      </c>
      <c r="F57" s="25">
        <v>0</v>
      </c>
    </row>
    <row r="58" s="1" customFormat="1" ht="15.65" customHeight="1" spans="1:6">
      <c r="A58" s="24"/>
      <c r="B58" s="24"/>
      <c r="C58" s="25"/>
      <c r="D58" s="24" t="s">
        <v>177</v>
      </c>
      <c r="E58" s="24" t="s">
        <v>178</v>
      </c>
      <c r="F58" s="25">
        <v>0</v>
      </c>
    </row>
    <row r="59" s="1" customFormat="1" ht="15.65" customHeight="1" spans="1:6">
      <c r="A59" s="24"/>
      <c r="B59" s="24"/>
      <c r="C59" s="25"/>
      <c r="D59" s="24" t="s">
        <v>179</v>
      </c>
      <c r="E59" s="24" t="s">
        <v>180</v>
      </c>
      <c r="F59" s="25">
        <v>0</v>
      </c>
    </row>
    <row r="60" s="1" customFormat="1" ht="15.65" customHeight="1" spans="1:6">
      <c r="A60" s="24"/>
      <c r="B60" s="24"/>
      <c r="C60" s="25"/>
      <c r="D60" s="24" t="s">
        <v>181</v>
      </c>
      <c r="E60" s="24" t="s">
        <v>182</v>
      </c>
      <c r="F60" s="25">
        <v>0</v>
      </c>
    </row>
    <row r="61" s="1" customFormat="1" ht="15.65" customHeight="1" spans="1:6">
      <c r="A61" s="24"/>
      <c r="B61" s="24"/>
      <c r="C61" s="25"/>
      <c r="D61" s="24" t="s">
        <v>183</v>
      </c>
      <c r="E61" s="24" t="s">
        <v>184</v>
      </c>
      <c r="F61" s="25">
        <v>0</v>
      </c>
    </row>
    <row r="62" s="1" customFormat="1" ht="15.65" customHeight="1" spans="1:6">
      <c r="A62" s="24"/>
      <c r="B62" s="24"/>
      <c r="C62" s="25"/>
      <c r="D62" s="24" t="s">
        <v>185</v>
      </c>
      <c r="E62" s="24" t="s">
        <v>186</v>
      </c>
      <c r="F62" s="25">
        <v>0</v>
      </c>
    </row>
    <row r="63" s="1" customFormat="1" ht="15.65" customHeight="1" spans="1:6">
      <c r="A63" s="24"/>
      <c r="B63" s="24"/>
      <c r="C63" s="25"/>
      <c r="D63" s="24" t="s">
        <v>187</v>
      </c>
      <c r="E63" s="24" t="s">
        <v>188</v>
      </c>
      <c r="F63" s="25">
        <v>0</v>
      </c>
    </row>
    <row r="64" s="1" customFormat="1" ht="15.65" customHeight="1" spans="1:6">
      <c r="A64" s="24"/>
      <c r="B64" s="24"/>
      <c r="C64" s="25"/>
      <c r="D64" s="24" t="s">
        <v>189</v>
      </c>
      <c r="E64" s="24" t="s">
        <v>190</v>
      </c>
      <c r="F64" s="25">
        <v>0</v>
      </c>
    </row>
    <row r="65" s="1" customFormat="1" ht="15.65" customHeight="1" spans="1:6">
      <c r="A65" s="24"/>
      <c r="B65" s="24"/>
      <c r="C65" s="25"/>
      <c r="D65" s="24" t="s">
        <v>191</v>
      </c>
      <c r="E65" s="24" t="s">
        <v>192</v>
      </c>
      <c r="F65" s="25">
        <v>0</v>
      </c>
    </row>
    <row r="66" s="1" customFormat="1" ht="15.65" customHeight="1" spans="1:6">
      <c r="A66" s="24"/>
      <c r="B66" s="24"/>
      <c r="C66" s="25"/>
      <c r="D66" s="24" t="s">
        <v>193</v>
      </c>
      <c r="E66" s="24" t="s">
        <v>194</v>
      </c>
      <c r="F66" s="25">
        <v>0</v>
      </c>
    </row>
    <row r="67" s="1" customFormat="1" ht="15.65" customHeight="1" spans="1:6">
      <c r="A67" s="24"/>
      <c r="B67" s="24"/>
      <c r="C67" s="25"/>
      <c r="D67" s="24" t="s">
        <v>235</v>
      </c>
      <c r="E67" s="24" t="s">
        <v>234</v>
      </c>
      <c r="F67" s="25">
        <v>0</v>
      </c>
    </row>
    <row r="68" s="1" customFormat="1" ht="15.65" customHeight="1" spans="1:6">
      <c r="A68" s="24"/>
      <c r="B68" s="24"/>
      <c r="C68" s="25"/>
      <c r="D68" s="24" t="s">
        <v>195</v>
      </c>
      <c r="E68" s="24" t="s">
        <v>196</v>
      </c>
      <c r="F68" s="25">
        <v>0</v>
      </c>
    </row>
    <row r="69" s="1" customFormat="1" ht="15.65" customHeight="1" spans="1:6">
      <c r="A69" s="24"/>
      <c r="B69" s="24"/>
      <c r="C69" s="25"/>
      <c r="D69" s="24" t="s">
        <v>207</v>
      </c>
      <c r="E69" s="24" t="s">
        <v>206</v>
      </c>
      <c r="F69" s="25">
        <v>0</v>
      </c>
    </row>
    <row r="70" s="1" customFormat="1" ht="15.65" customHeight="1" spans="1:6">
      <c r="A70" s="24"/>
      <c r="B70" s="24"/>
      <c r="C70" s="25"/>
      <c r="D70" s="24" t="s">
        <v>210</v>
      </c>
      <c r="E70" s="24" t="s">
        <v>209</v>
      </c>
      <c r="F70" s="25">
        <v>0</v>
      </c>
    </row>
    <row r="71" s="1" customFormat="1" ht="15.65" customHeight="1" spans="1:6">
      <c r="A71" s="24"/>
      <c r="B71" s="24"/>
      <c r="C71" s="25"/>
      <c r="D71" s="24" t="s">
        <v>226</v>
      </c>
      <c r="E71" s="24" t="s">
        <v>225</v>
      </c>
      <c r="F71" s="25">
        <v>0</v>
      </c>
    </row>
    <row r="72" s="1" customFormat="1" ht="15.65" customHeight="1" spans="1:6">
      <c r="A72" s="24"/>
      <c r="B72" s="24"/>
      <c r="C72" s="25"/>
      <c r="D72" s="24" t="s">
        <v>213</v>
      </c>
      <c r="E72" s="24" t="s">
        <v>214</v>
      </c>
      <c r="F72" s="25">
        <v>0</v>
      </c>
    </row>
    <row r="73" s="1" customFormat="1" ht="15.65" customHeight="1" spans="1:6">
      <c r="A73" s="24"/>
      <c r="B73" s="24"/>
      <c r="C73" s="25"/>
      <c r="D73" s="24" t="s">
        <v>215</v>
      </c>
      <c r="E73" s="24" t="s">
        <v>216</v>
      </c>
      <c r="F73" s="25">
        <v>0</v>
      </c>
    </row>
    <row r="74" s="1" customFormat="1" ht="15.65" customHeight="1" spans="1:6">
      <c r="A74" s="24"/>
      <c r="B74" s="24"/>
      <c r="C74" s="25"/>
      <c r="D74" s="24" t="s">
        <v>221</v>
      </c>
      <c r="E74" s="24" t="s">
        <v>222</v>
      </c>
      <c r="F74" s="25">
        <v>0</v>
      </c>
    </row>
    <row r="75" s="1" customFormat="1" ht="15.65" customHeight="1" spans="1:6">
      <c r="A75" s="24"/>
      <c r="B75" s="24"/>
      <c r="C75" s="25"/>
      <c r="D75" s="24" t="s">
        <v>223</v>
      </c>
      <c r="E75" s="24" t="s">
        <v>220</v>
      </c>
      <c r="F75" s="25">
        <v>0</v>
      </c>
    </row>
    <row r="76" s="1" customFormat="1" ht="15.65" customHeight="1" spans="1:6">
      <c r="A76" s="24"/>
      <c r="B76" s="24"/>
      <c r="C76" s="25"/>
      <c r="D76" s="24" t="s">
        <v>197</v>
      </c>
      <c r="E76" s="24" t="s">
        <v>198</v>
      </c>
      <c r="F76" s="25">
        <v>0</v>
      </c>
    </row>
    <row r="77" s="1" customFormat="1" ht="15.65" customHeight="1" spans="1:6">
      <c r="A77" s="24"/>
      <c r="B77" s="24"/>
      <c r="C77" s="25"/>
      <c r="D77" s="24" t="s">
        <v>199</v>
      </c>
      <c r="E77" s="24" t="s">
        <v>200</v>
      </c>
      <c r="F77" s="25">
        <v>0</v>
      </c>
    </row>
    <row r="78" s="1" customFormat="1" ht="15.65" customHeight="1" spans="1:6">
      <c r="A78" s="24"/>
      <c r="B78" s="24"/>
      <c r="C78" s="25"/>
      <c r="D78" s="24" t="s">
        <v>232</v>
      </c>
      <c r="E78" s="24" t="s">
        <v>231</v>
      </c>
      <c r="F78" s="25">
        <v>0</v>
      </c>
    </row>
    <row r="79" s="1" customFormat="1" ht="15.65" customHeight="1" spans="1:6">
      <c r="A79" s="24"/>
      <c r="B79" s="24"/>
      <c r="C79" s="25"/>
      <c r="D79" s="24" t="s">
        <v>201</v>
      </c>
      <c r="E79" s="24" t="s">
        <v>202</v>
      </c>
      <c r="F79" s="25">
        <v>0</v>
      </c>
    </row>
    <row r="80" s="1" customFormat="1" ht="15.65" customHeight="1" spans="1:6">
      <c r="A80" s="24"/>
      <c r="B80" s="24"/>
      <c r="C80" s="25"/>
      <c r="D80" s="24" t="s">
        <v>203</v>
      </c>
      <c r="E80" s="24" t="s">
        <v>204</v>
      </c>
      <c r="F80" s="25">
        <v>0</v>
      </c>
    </row>
    <row r="81" s="1" customFormat="1" ht="15.65" customHeight="1" spans="1:6">
      <c r="A81" s="24"/>
      <c r="B81" s="24"/>
      <c r="C81" s="25"/>
      <c r="D81" s="24" t="s">
        <v>238</v>
      </c>
      <c r="E81" s="24" t="s">
        <v>237</v>
      </c>
      <c r="F81" s="25">
        <v>0</v>
      </c>
    </row>
    <row r="82" s="1" customFormat="1" ht="15.65" customHeight="1" spans="1:6">
      <c r="A82" s="24">
        <v>509</v>
      </c>
      <c r="B82" s="24" t="s">
        <v>244</v>
      </c>
      <c r="C82" s="25">
        <f>SUM(C83:C86)</f>
        <v>574.46</v>
      </c>
      <c r="D82" s="24">
        <v>303</v>
      </c>
      <c r="E82" s="24" t="s">
        <v>244</v>
      </c>
      <c r="F82" s="25">
        <f>SUM(F83:F86)</f>
        <v>574.46</v>
      </c>
    </row>
    <row r="83" s="1" customFormat="1" ht="15.65" customHeight="1" spans="1:6">
      <c r="A83" s="27" t="s">
        <v>245</v>
      </c>
      <c r="B83" s="28" t="s">
        <v>246</v>
      </c>
      <c r="C83" s="29">
        <f>SUM(F83:F84)</f>
        <v>116.85</v>
      </c>
      <c r="D83" s="30" t="s">
        <v>247</v>
      </c>
      <c r="E83" s="24" t="s">
        <v>248</v>
      </c>
      <c r="F83" s="31">
        <v>2.11</v>
      </c>
    </row>
    <row r="84" s="1" customFormat="1" ht="15.65" customHeight="1" spans="1:6">
      <c r="A84" s="32"/>
      <c r="B84" s="33"/>
      <c r="C84" s="34"/>
      <c r="D84" s="24" t="s">
        <v>249</v>
      </c>
      <c r="E84" s="24" t="s">
        <v>250</v>
      </c>
      <c r="F84" s="25">
        <v>114.74</v>
      </c>
    </row>
    <row r="85" s="1" customFormat="1" ht="15.65" customHeight="1" spans="1:6">
      <c r="A85" s="24" t="s">
        <v>251</v>
      </c>
      <c r="B85" s="24" t="s">
        <v>252</v>
      </c>
      <c r="C85" s="25">
        <f>SUM(F85:F86)</f>
        <v>457.61</v>
      </c>
      <c r="D85" s="24" t="s">
        <v>253</v>
      </c>
      <c r="E85" s="24" t="s">
        <v>254</v>
      </c>
      <c r="F85" s="25">
        <v>0</v>
      </c>
    </row>
    <row r="86" s="1" customFormat="1" ht="15.65" customHeight="1" spans="1:6">
      <c r="A86" s="24"/>
      <c r="B86" s="24"/>
      <c r="C86" s="25"/>
      <c r="D86" s="24" t="s">
        <v>255</v>
      </c>
      <c r="E86" s="24" t="s">
        <v>256</v>
      </c>
      <c r="F86" s="25">
        <v>457.61</v>
      </c>
    </row>
  </sheetData>
  <mergeCells count="31">
    <mergeCell ref="A1:F1"/>
    <mergeCell ref="A6:A8"/>
    <mergeCell ref="A9:A13"/>
    <mergeCell ref="A15:A17"/>
    <mergeCell ref="A19:A32"/>
    <mergeCell ref="A35:A37"/>
    <mergeCell ref="A38:A39"/>
    <mergeCell ref="A46:A56"/>
    <mergeCell ref="A57:A81"/>
    <mergeCell ref="A83:A84"/>
    <mergeCell ref="A85:A86"/>
    <mergeCell ref="B6:B8"/>
    <mergeCell ref="B9:B13"/>
    <mergeCell ref="B15:B17"/>
    <mergeCell ref="B19:B32"/>
    <mergeCell ref="B35:B37"/>
    <mergeCell ref="B38:B39"/>
    <mergeCell ref="B46:B56"/>
    <mergeCell ref="B57:B81"/>
    <mergeCell ref="B83:B84"/>
    <mergeCell ref="B85:B86"/>
    <mergeCell ref="C6:C8"/>
    <mergeCell ref="C9:C13"/>
    <mergeCell ref="C15:C17"/>
    <mergeCell ref="C19:C32"/>
    <mergeCell ref="C35:C37"/>
    <mergeCell ref="C38:C39"/>
    <mergeCell ref="C46:C56"/>
    <mergeCell ref="C57:C81"/>
    <mergeCell ref="C83:C84"/>
    <mergeCell ref="C85:C8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8" sqref="G18"/>
    </sheetView>
  </sheetViews>
  <sheetFormatPr defaultColWidth="10" defaultRowHeight="13.5" outlineLevelCol="6"/>
  <cols>
    <col min="1" max="1" width="30.775" style="1" customWidth="1"/>
    <col min="2" max="7" width="17.95" style="1" customWidth="1"/>
    <col min="8" max="8" width="9.76666666666667" style="1" customWidth="1"/>
    <col min="9" max="16384" width="10" style="1"/>
  </cols>
  <sheetData>
    <row r="1" s="1" customFormat="1" spans="1:1">
      <c r="A1" s="1" t="s">
        <v>257</v>
      </c>
    </row>
    <row r="2" s="1" customFormat="1" ht="22.75" customHeight="1" spans="1:7">
      <c r="A2" s="13" t="s">
        <v>258</v>
      </c>
      <c r="B2" s="13"/>
      <c r="C2" s="13"/>
      <c r="D2" s="13"/>
      <c r="E2" s="13"/>
      <c r="F2" s="13"/>
      <c r="G2" s="13"/>
    </row>
    <row r="3" s="1" customFormat="1" ht="22.75" customHeight="1" spans="1:7">
      <c r="A3" s="13"/>
      <c r="B3" s="17"/>
      <c r="C3" s="17"/>
      <c r="D3" s="17"/>
      <c r="E3" s="17"/>
      <c r="F3" s="17"/>
      <c r="G3" s="4" t="s">
        <v>1</v>
      </c>
    </row>
    <row r="4" s="1" customFormat="1" ht="39.15" customHeight="1" spans="1:7">
      <c r="A4" s="18" t="s">
        <v>120</v>
      </c>
      <c r="B4" s="19" t="s">
        <v>259</v>
      </c>
      <c r="C4" s="14" t="s">
        <v>260</v>
      </c>
      <c r="D4" s="14" t="s">
        <v>261</v>
      </c>
      <c r="E4" s="14" t="s">
        <v>262</v>
      </c>
      <c r="F4" s="14" t="s">
        <v>263</v>
      </c>
      <c r="G4" s="14" t="s">
        <v>60</v>
      </c>
    </row>
    <row r="5" s="1" customFormat="1" ht="28" customHeight="1" spans="1:7">
      <c r="A5" s="20" t="s">
        <v>54</v>
      </c>
      <c r="B5" s="16">
        <f>SUM(B6:B8)</f>
        <v>16.28</v>
      </c>
      <c r="C5" s="16">
        <f>SUM(C6:C8)</f>
        <v>8.76</v>
      </c>
      <c r="D5" s="21">
        <f>SUM(D6:D8)</f>
        <v>-0.666666666666667</v>
      </c>
      <c r="E5" s="15" t="s">
        <v>264</v>
      </c>
      <c r="F5" s="21"/>
      <c r="G5" s="15"/>
    </row>
    <row r="6" s="1" customFormat="1" ht="22" customHeight="1" spans="1:7">
      <c r="A6" s="15" t="s">
        <v>265</v>
      </c>
      <c r="B6" s="16"/>
      <c r="C6" s="16"/>
      <c r="D6" s="21">
        <v>0</v>
      </c>
      <c r="E6" s="15" t="s">
        <v>266</v>
      </c>
      <c r="F6" s="21"/>
      <c r="G6" s="22" t="s">
        <v>267</v>
      </c>
    </row>
    <row r="7" s="1" customFormat="1" ht="26" customHeight="1" spans="1:7">
      <c r="A7" s="15" t="s">
        <v>268</v>
      </c>
      <c r="B7" s="16">
        <v>5</v>
      </c>
      <c r="C7" s="16">
        <v>5</v>
      </c>
      <c r="D7" s="21">
        <f t="shared" ref="D7:D9" si="0">(C7-B7)/B7*100%</f>
        <v>0</v>
      </c>
      <c r="E7" s="15"/>
      <c r="F7" s="21"/>
      <c r="G7" s="15"/>
    </row>
    <row r="8" s="1" customFormat="1" ht="40" customHeight="1" spans="1:7">
      <c r="A8" s="15" t="s">
        <v>269</v>
      </c>
      <c r="B8" s="16">
        <v>11.28</v>
      </c>
      <c r="C8" s="16">
        <v>3.76</v>
      </c>
      <c r="D8" s="21">
        <f t="shared" si="0"/>
        <v>-0.666666666666667</v>
      </c>
      <c r="E8" s="15" t="s">
        <v>270</v>
      </c>
      <c r="F8" s="21"/>
      <c r="G8" s="22"/>
    </row>
    <row r="9" s="1" customFormat="1" ht="38" customHeight="1" spans="1:7">
      <c r="A9" s="15" t="s">
        <v>271</v>
      </c>
      <c r="B9" s="16">
        <v>11.28</v>
      </c>
      <c r="C9" s="16">
        <v>3.76</v>
      </c>
      <c r="D9" s="21">
        <f t="shared" si="0"/>
        <v>-0.666666666666667</v>
      </c>
      <c r="E9" s="15" t="s">
        <v>270</v>
      </c>
      <c r="F9" s="21"/>
      <c r="G9" s="15"/>
    </row>
    <row r="10" s="1" customFormat="1" ht="17.05" customHeight="1" spans="1:7">
      <c r="A10" s="15" t="s">
        <v>272</v>
      </c>
      <c r="B10" s="16"/>
      <c r="C10" s="16"/>
      <c r="D10" s="21">
        <v>0</v>
      </c>
      <c r="E10" s="15" t="s">
        <v>266</v>
      </c>
      <c r="F10" s="21"/>
      <c r="G10" s="15"/>
    </row>
    <row r="11" s="1" customFormat="1" spans="1:1">
      <c r="A11" s="1" t="s">
        <v>273</v>
      </c>
    </row>
  </sheetData>
  <mergeCells count="1">
    <mergeCell ref="A2:G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25" sqref="H25"/>
    </sheetView>
  </sheetViews>
  <sheetFormatPr defaultColWidth="10" defaultRowHeight="13.5" outlineLevelCol="3"/>
  <cols>
    <col min="1" max="1" width="17.95" style="1" customWidth="1"/>
    <col min="2" max="2" width="30.775" style="1" customWidth="1"/>
    <col min="3" max="4" width="17.95" style="1" customWidth="1"/>
    <col min="5" max="5" width="9.76666666666667" style="1" customWidth="1"/>
    <col min="6" max="16384" width="10" style="1"/>
  </cols>
  <sheetData>
    <row r="1" s="1" customFormat="1" spans="1:1">
      <c r="A1" s="1" t="s">
        <v>274</v>
      </c>
    </row>
    <row r="2" s="1" customFormat="1" ht="22.75" customHeight="1" spans="1:4">
      <c r="A2" s="13" t="s">
        <v>275</v>
      </c>
      <c r="B2" s="13"/>
      <c r="C2" s="13"/>
      <c r="D2" s="13"/>
    </row>
    <row r="3" s="1" customFormat="1" ht="15.65" customHeight="1" spans="4:4">
      <c r="D3" s="4" t="s">
        <v>1</v>
      </c>
    </row>
    <row r="4" s="1" customFormat="1" ht="30.15" customHeight="1" spans="1:4">
      <c r="A4" s="14" t="s">
        <v>276</v>
      </c>
      <c r="B4" s="14" t="s">
        <v>277</v>
      </c>
      <c r="C4" s="14" t="s">
        <v>139</v>
      </c>
      <c r="D4" s="14" t="s">
        <v>60</v>
      </c>
    </row>
    <row r="5" s="1" customFormat="1" ht="14.3" customHeight="1" spans="1:4">
      <c r="A5" s="14" t="s">
        <v>278</v>
      </c>
      <c r="B5" s="15" t="s">
        <v>178</v>
      </c>
      <c r="C5" s="16">
        <v>96.69</v>
      </c>
      <c r="D5" s="15"/>
    </row>
    <row r="6" s="1" customFormat="1" ht="14.3" customHeight="1" spans="1:4">
      <c r="A6" s="14" t="s">
        <v>279</v>
      </c>
      <c r="B6" s="15" t="s">
        <v>180</v>
      </c>
      <c r="C6" s="16">
        <v>10</v>
      </c>
      <c r="D6" s="15"/>
    </row>
    <row r="7" s="1" customFormat="1" ht="14.3" customHeight="1" spans="1:4">
      <c r="A7" s="14" t="s">
        <v>280</v>
      </c>
      <c r="B7" s="15" t="s">
        <v>184</v>
      </c>
      <c r="C7" s="16">
        <v>6</v>
      </c>
      <c r="D7" s="15"/>
    </row>
    <row r="8" s="1" customFormat="1" ht="14.3" customHeight="1" spans="1:4">
      <c r="A8" s="14" t="s">
        <v>281</v>
      </c>
      <c r="B8" s="15" t="s">
        <v>186</v>
      </c>
      <c r="C8" s="16">
        <v>23</v>
      </c>
      <c r="D8" s="15"/>
    </row>
    <row r="9" s="1" customFormat="1" ht="14.3" customHeight="1" spans="1:4">
      <c r="A9" s="14" t="s">
        <v>282</v>
      </c>
      <c r="B9" s="15" t="s">
        <v>188</v>
      </c>
      <c r="C9" s="16">
        <v>20</v>
      </c>
      <c r="D9" s="15"/>
    </row>
    <row r="10" s="1" customFormat="1" ht="14.3" customHeight="1" spans="1:4">
      <c r="A10" s="14">
        <v>30209</v>
      </c>
      <c r="B10" s="15" t="s">
        <v>192</v>
      </c>
      <c r="C10" s="16">
        <v>14.58</v>
      </c>
      <c r="D10" s="15"/>
    </row>
    <row r="11" s="1" customFormat="1" ht="14.3" customHeight="1" spans="1:4">
      <c r="A11" s="14" t="s">
        <v>283</v>
      </c>
      <c r="B11" s="15" t="s">
        <v>194</v>
      </c>
      <c r="C11" s="16">
        <v>30</v>
      </c>
      <c r="D11" s="15"/>
    </row>
    <row r="12" s="1" customFormat="1" ht="14.3" customHeight="1" spans="1:4">
      <c r="A12" s="14">
        <v>30213</v>
      </c>
      <c r="B12" s="15" t="s">
        <v>234</v>
      </c>
      <c r="C12" s="16">
        <v>5</v>
      </c>
      <c r="D12" s="15"/>
    </row>
    <row r="13" s="1" customFormat="1" ht="14.3" customHeight="1" spans="1:4">
      <c r="A13" s="14">
        <v>30215</v>
      </c>
      <c r="B13" s="15" t="s">
        <v>206</v>
      </c>
      <c r="C13" s="16">
        <v>2</v>
      </c>
      <c r="D13" s="15"/>
    </row>
    <row r="14" s="1" customFormat="1" ht="14.3" customHeight="1" spans="1:4">
      <c r="A14" s="14">
        <v>30217</v>
      </c>
      <c r="B14" s="15" t="s">
        <v>225</v>
      </c>
      <c r="C14" s="16">
        <v>5</v>
      </c>
      <c r="D14" s="15"/>
    </row>
    <row r="15" s="1" customFormat="1" ht="14.3" customHeight="1" spans="1:4">
      <c r="A15" s="14">
        <v>30226</v>
      </c>
      <c r="B15" s="15" t="s">
        <v>222</v>
      </c>
      <c r="C15" s="16">
        <v>3</v>
      </c>
      <c r="D15" s="15"/>
    </row>
    <row r="16" s="1" customFormat="1" ht="14.3" customHeight="1" spans="1:4">
      <c r="A16" s="14">
        <v>30227</v>
      </c>
      <c r="B16" s="15" t="s">
        <v>220</v>
      </c>
      <c r="C16" s="16">
        <v>3</v>
      </c>
      <c r="D16" s="15"/>
    </row>
    <row r="17" s="1" customFormat="1" ht="14.3" customHeight="1" spans="1:4">
      <c r="A17" s="14" t="s">
        <v>284</v>
      </c>
      <c r="B17" s="15" t="s">
        <v>200</v>
      </c>
      <c r="C17" s="16">
        <v>44.88</v>
      </c>
      <c r="D17" s="15"/>
    </row>
    <row r="18" s="1" customFormat="1" ht="14.3" customHeight="1" spans="1:4">
      <c r="A18" s="14">
        <v>30231</v>
      </c>
      <c r="B18" s="15" t="s">
        <v>231</v>
      </c>
      <c r="C18" s="16">
        <v>3.76</v>
      </c>
      <c r="D18" s="15"/>
    </row>
    <row r="19" s="1" customFormat="1" ht="14.3" customHeight="1" spans="1:4">
      <c r="A19" s="14">
        <v>30228</v>
      </c>
      <c r="B19" s="15" t="s">
        <v>198</v>
      </c>
      <c r="C19" s="16">
        <v>26.43</v>
      </c>
      <c r="D19" s="15"/>
    </row>
    <row r="20" s="1" customFormat="1" ht="14.3" customHeight="1" spans="1:4">
      <c r="A20" s="14">
        <v>30216</v>
      </c>
      <c r="B20" s="15" t="s">
        <v>209</v>
      </c>
      <c r="C20" s="16">
        <v>17.67</v>
      </c>
      <c r="D20" s="15"/>
    </row>
    <row r="21" s="1" customFormat="1" ht="14.3" customHeight="1" spans="1:4">
      <c r="A21" s="14">
        <v>30299</v>
      </c>
      <c r="B21" s="15" t="s">
        <v>237</v>
      </c>
      <c r="C21" s="16">
        <v>6</v>
      </c>
      <c r="D21" s="15"/>
    </row>
    <row r="22" s="1" customFormat="1" ht="14.3" customHeight="1" spans="1:4">
      <c r="A22" s="5" t="s">
        <v>54</v>
      </c>
      <c r="B22" s="5"/>
      <c r="C22" s="16">
        <f>SUM(C5:C21)</f>
        <v>317.01</v>
      </c>
      <c r="D22" s="15"/>
    </row>
  </sheetData>
  <mergeCells count="2">
    <mergeCell ref="A2:D2"/>
    <mergeCell ref="A22:B2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9" sqref="F29"/>
    </sheetView>
  </sheetViews>
  <sheetFormatPr defaultColWidth="10" defaultRowHeight="13.5" outlineLevelRow="6" outlineLevelCol="7"/>
  <cols>
    <col min="1" max="3" width="7.69166666666667" style="1" customWidth="1"/>
    <col min="4" max="4" width="30.775" style="1" customWidth="1"/>
    <col min="5" max="7" width="17.95" style="1" customWidth="1"/>
    <col min="8" max="8" width="15.3833333333333" style="1" customWidth="1"/>
    <col min="9" max="9" width="9.76666666666667" style="1" customWidth="1"/>
    <col min="10" max="16384" width="10" style="1"/>
  </cols>
  <sheetData>
    <row r="1" s="1" customFormat="1" spans="1:1">
      <c r="A1" s="1" t="s">
        <v>285</v>
      </c>
    </row>
    <row r="2" s="1" customFormat="1" ht="22.75" customHeight="1" spans="1:8">
      <c r="A2" s="3" t="s">
        <v>286</v>
      </c>
      <c r="B2" s="3"/>
      <c r="C2" s="3"/>
      <c r="D2" s="3"/>
      <c r="E2" s="3"/>
      <c r="F2" s="3"/>
      <c r="G2" s="3"/>
      <c r="H2" s="3"/>
    </row>
    <row r="3" s="1" customFormat="1" ht="15.65" customHeight="1" spans="8:8">
      <c r="H3" s="4" t="s">
        <v>1</v>
      </c>
    </row>
    <row r="4" s="2" customFormat="1" ht="30.15" customHeight="1" spans="1:8">
      <c r="A4" s="5" t="s">
        <v>52</v>
      </c>
      <c r="B4" s="5"/>
      <c r="C4" s="5"/>
      <c r="D4" s="5" t="s">
        <v>53</v>
      </c>
      <c r="E4" s="5" t="s">
        <v>118</v>
      </c>
      <c r="F4" s="5" t="s">
        <v>118</v>
      </c>
      <c r="G4" s="5"/>
      <c r="H4" s="5" t="s">
        <v>60</v>
      </c>
    </row>
    <row r="5" s="2" customFormat="1" ht="14.3" customHeight="1" spans="1:8">
      <c r="A5" s="5"/>
      <c r="B5" s="5"/>
      <c r="C5" s="5"/>
      <c r="D5" s="5"/>
      <c r="E5" s="5" t="s">
        <v>54</v>
      </c>
      <c r="F5" s="5" t="s">
        <v>117</v>
      </c>
      <c r="G5" s="5" t="s">
        <v>118</v>
      </c>
      <c r="H5" s="5"/>
    </row>
    <row r="6" s="1" customFormat="1" ht="24" customHeight="1" spans="1:8">
      <c r="A6" s="6" t="s">
        <v>61</v>
      </c>
      <c r="B6" s="6" t="s">
        <v>62</v>
      </c>
      <c r="C6" s="7" t="s">
        <v>63</v>
      </c>
      <c r="D6" s="6" t="s">
        <v>54</v>
      </c>
      <c r="E6" s="8">
        <v>0</v>
      </c>
      <c r="F6" s="8">
        <v>0</v>
      </c>
      <c r="G6" s="8">
        <v>0</v>
      </c>
      <c r="H6" s="9" t="s">
        <v>287</v>
      </c>
    </row>
    <row r="7" s="1" customFormat="1" ht="22.5" spans="1:8">
      <c r="A7" s="10"/>
      <c r="B7" s="10"/>
      <c r="C7" s="10"/>
      <c r="D7" s="10"/>
      <c r="E7" s="11">
        <v>0</v>
      </c>
      <c r="F7" s="11">
        <v>0</v>
      </c>
      <c r="G7" s="11">
        <v>0</v>
      </c>
      <c r="H7" s="12" t="s">
        <v>288</v>
      </c>
    </row>
  </sheetData>
  <mergeCells count="5">
    <mergeCell ref="A2:H2"/>
    <mergeCell ref="F4:G4"/>
    <mergeCell ref="D4:D5"/>
    <mergeCell ref="H4:H5"/>
    <mergeCell ref="A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SkrrSkrr～</cp:lastModifiedBy>
  <dcterms:created xsi:type="dcterms:W3CDTF">2023-05-12T11:15:00Z</dcterms:created>
  <dcterms:modified xsi:type="dcterms:W3CDTF">2025-05-26T07:18:37Z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0A279BF3636B4884839DFF469756546D_12</vt:lpwstr>
  </property>
</Properties>
</file>