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44525"/>
</workbook>
</file>

<file path=xl/sharedStrings.xml><?xml version="1.0" encoding="utf-8"?>
<sst xmlns="http://schemas.openxmlformats.org/spreadsheetml/2006/main" count="329" uniqueCount="193">
  <si>
    <t>附件1:</t>
  </si>
  <si>
    <t xml:space="preserve"> </t>
  </si>
  <si>
    <t>盘州市保基乡中心校2025年预算公开表</t>
  </si>
  <si>
    <t>盘州市保基乡中心校</t>
  </si>
  <si>
    <t>编制</t>
  </si>
  <si>
    <t xml:space="preserve">    经办人：周先贵       联系电话:  13984623536</t>
  </si>
  <si>
    <t>表1</t>
  </si>
  <si>
    <t>盘州市保基乡中心校2025年部门收支预算总表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</si>
  <si>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</si>
  <si>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</si>
  <si>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</si>
  <si>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</si>
  <si>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</si>
  <si>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</si>
  <si>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</si>
  <si>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</si>
  <si>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</si>
  <si>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</si>
  <si>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</si>
  <si>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</si>
  <si>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</si>
  <si>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</si>
  <si>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</si>
  <si>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</si>
  <si>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</si>
  <si>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</si>
  <si>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</si>
  <si>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</si>
  <si>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</si>
  <si>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</si>
  <si>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</si>
  <si>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</si>
  <si>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</si>
  <si>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</si>
  <si>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</si>
  <si>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</si>
  <si>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</si>
  <si>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</si>
  <si>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</si>
  <si>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</si>
  <si>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</si>
  <si>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</si>
  <si>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</si>
  <si>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</si>
  <si>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</si>
  <si>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</si>
  <si>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</si>
  <si>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</si>
  <si>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</si>
  <si>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</si>
  <si>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</si>
  <si>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</si>
  <si>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</si>
  <si>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</si>
  <si>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</si>
  <si>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</si>
  <si>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</si>
  <si>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</si>
  <si>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</si>
  <si>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盘州市保基乡中心校2025年部门收入总体情况表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</si>
  <si>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</si>
  <si>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</si>
  <si>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</si>
  <si>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</si>
  <si>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</si>
  <si>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</si>
  <si>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</si>
  <si>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</si>
  <si>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</si>
  <si>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</si>
  <si>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</si>
  <si>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</si>
  <si>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教育支出</t>
  </si>
  <si>
    <t>普通教育</t>
  </si>
  <si>
    <t>学前教育</t>
  </si>
  <si>
    <t>小学教育</t>
  </si>
  <si>
    <t>初中教育</t>
  </si>
  <si>
    <t>其他普通教育支出</t>
  </si>
  <si>
    <t>教育费附加安排的支出</t>
  </si>
  <si>
    <t>农村中小学校舍建设</t>
  </si>
  <si>
    <t>其他教育费附加安排的支出</t>
  </si>
  <si>
    <t>其他教育支出</t>
  </si>
  <si>
    <t>其他支出</t>
  </si>
  <si>
    <t>彩票公益金安排的支出</t>
  </si>
  <si>
    <t>用于教育事业的彩票公益金支出</t>
  </si>
  <si>
    <t>表3</t>
  </si>
  <si>
    <t>盘州市保基乡中心校2025年部门支出总体情况表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</si>
  <si>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</si>
  <si>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</si>
  <si>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</si>
  <si>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</si>
  <si>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</si>
  <si>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</si>
  <si>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</si>
  <si>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表4</t>
  </si>
  <si>
    <t>盘州市保基乡中心校2025年财政拨款收支总体情况表</t>
  </si>
  <si>
    <t>收入</t>
  </si>
  <si>
    <t>支出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</si>
  <si>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</si>
  <si>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</si>
  <si>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</si>
  <si>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</si>
  <si>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</si>
  <si>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</si>
  <si>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</si>
  <si>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</si>
  <si>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 xml:space="preserve">本年支出总计  </t>
  </si>
  <si>
    <t>（三）国有资本经营预算拨款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</si>
  <si>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</si>
  <si>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</si>
  <si>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</si>
  <si>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</si>
  <si>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盘州市保基乡中心校2025年一般公共预算支出情况表</t>
  </si>
  <si>
    <t>表6</t>
  </si>
  <si>
    <t>盘州市保基乡中心校2025年一般公共预算基本支出情况表（按经济分类）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</si>
  <si>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</si>
  <si>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</si>
  <si>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</si>
  <si>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</si>
  <si>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</si>
  <si>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对事业单位经常性补助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</si>
  <si>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</si>
  <si>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</si>
  <si>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</si>
  <si>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</si>
  <si>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</si>
  <si>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</si>
  <si>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</si>
  <si>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</si>
  <si>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</si>
  <si>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</si>
  <si>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</si>
  <si>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</si>
  <si>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</si>
  <si>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302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</si>
  <si>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</si>
  <si>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</si>
  <si>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</si>
  <si>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</si>
  <si>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</si>
  <si>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</si>
  <si>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>邮电费</t>
  </si>
  <si>
    <t xml:space="preserve">  30211</t>
  </si>
  <si>
    <t>差旅费</t>
  </si>
  <si>
    <t>维修（护）费</t>
  </si>
  <si>
    <t xml:space="preserve">  30216</t>
  </si>
  <si>
    <t>培训费</t>
  </si>
  <si>
    <t xml:space="preserve">  30217</t>
  </si>
  <si>
    <t>公务接待费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</si>
  <si>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</si>
  <si>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</si>
  <si>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</si>
  <si>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</si>
  <si>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</si>
  <si>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</si>
  <si>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>对个人和家庭的补助</t>
  </si>
  <si>
    <t>社会福利和救助</t>
  </si>
  <si>
    <t>生活补助</t>
  </si>
  <si>
    <t>离退休费</t>
  </si>
  <si>
    <t>退休费</t>
  </si>
  <si>
    <t>其他对个人和家庭的补助</t>
  </si>
  <si>
    <t>表7</t>
  </si>
  <si>
    <t xml:space="preserve">盘州市保基乡中心校2025年一般公共预算“三公”经费支出情况表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</si>
  <si>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</si>
  <si>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</si>
  <si>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</si>
  <si>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</si>
  <si>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</si>
  <si>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落实“过紧日子”要求，工作经费预算压减18%。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</si>
  <si>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</si>
  <si>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</si>
  <si>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</si>
  <si>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</si>
  <si>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</si>
  <si>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</si>
  <si>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</si>
  <si>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</si>
  <si>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</si>
  <si>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盘州市保基乡中心校2025年机关运行经费（公用经费）支出明细表</t>
  </si>
  <si>
    <t>编码</t>
  </si>
  <si>
    <t>项目名称</t>
  </si>
  <si>
    <t>30201</t>
  </si>
  <si>
    <t>30202</t>
  </si>
  <si>
    <t>印刷费</t>
  </si>
  <si>
    <t>30206</t>
  </si>
  <si>
    <t>30207</t>
  </si>
  <si>
    <t>30211</t>
  </si>
  <si>
    <t>维修(护)费</t>
  </si>
  <si>
    <t>30229</t>
  </si>
  <si>
    <t>其他商品和服务支出</t>
  </si>
  <si>
    <t>表9</t>
  </si>
  <si>
    <t>盘州市保基乡中心校2025年政府性基金预算支出情况表</t>
  </si>
  <si>
    <t>本单位无政府性基金预算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</si>
</sst>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6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color rgb="FFFF0000"/>
      <name val="SimSun"/>
      <charset val="134"/>
    </font>
    <font>
      <sz val="9"/>
      <color theme="1"/>
      <name val="仿宋_GB2312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9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9" borderId="2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5" borderId="24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31" fillId="27" borderId="2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 wrapText="1"/>
    </xf>
    <xf numFmtId="0" fontId="0" fillId="0" borderId="13" xfId="0" applyFont="1" applyBorder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4" fontId="3" fillId="0" borderId="15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10" xfId="0" applyFont="1" applyBorder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5" sqref="F5"/>
    </sheetView>
  </sheetViews>
  <sheetFormatPr defaultColWidth="9" defaultRowHeight="14.25" outlineLevelRow="7" outlineLevelCol="3"/>
  <cols>
    <col min="1" max="1" width="5" style="84" customWidth="1"/>
    <col min="2" max="2" width="112.875" style="84" customWidth="1"/>
    <col min="3" max="3" width="5.1" style="84" customWidth="1"/>
    <col min="4" max="16384" width="9" style="84"/>
  </cols>
  <sheetData>
    <row r="1" s="84" customFormat="1" ht="17" customHeight="1" spans="1:4">
      <c r="A1" s="85"/>
      <c r="B1" s="86" t="s">
        <v>0</v>
      </c>
      <c r="C1" s="87"/>
      <c r="D1" s="84" t="s">
        <v>1</v>
      </c>
    </row>
    <row r="2" s="84" customFormat="1" ht="72.75" customHeight="1" spans="1:3">
      <c r="A2" s="87"/>
      <c r="B2" s="88" t="s">
        <v>2</v>
      </c>
      <c r="C2" s="87"/>
    </row>
    <row r="3" s="84" customFormat="1" ht="51" customHeight="1" spans="1:3">
      <c r="A3" s="87"/>
      <c r="B3" s="89"/>
      <c r="C3" s="87"/>
    </row>
    <row r="4" s="84" customFormat="1" ht="94.5" customHeight="1" spans="1:3">
      <c r="A4" s="87"/>
      <c r="B4" s="90" t="s">
        <v>3</v>
      </c>
      <c r="C4" s="87"/>
    </row>
    <row r="5" s="84" customFormat="1" ht="81.75" customHeight="1" spans="1:3">
      <c r="A5" s="87"/>
      <c r="B5" s="91" t="s">
        <v>4</v>
      </c>
      <c r="C5" s="87"/>
    </row>
    <row r="6" s="84" customFormat="1" ht="52.05" customHeight="1" spans="1:3">
      <c r="A6" s="87"/>
      <c r="B6" s="92"/>
      <c r="C6" s="87"/>
    </row>
    <row r="7" s="84" customFormat="1" ht="52.05" customHeight="1" spans="1:3">
      <c r="A7" s="87"/>
      <c r="B7" s="93" t="s">
        <v>5</v>
      </c>
      <c r="C7" s="87"/>
    </row>
    <row r="8" s="84" customFormat="1" ht="35.4" customHeight="1" spans="1:3">
      <c r="A8" s="87"/>
      <c r="B8" s="94"/>
      <c r="C8" s="8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F13" sqref="F13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190</v>
      </c>
    </row>
    <row r="2" customFormat="1" ht="22.75" customHeight="1" spans="1:8">
      <c r="A2" s="2" t="s">
        <v>191</v>
      </c>
      <c r="B2" s="2"/>
      <c r="C2" s="2"/>
      <c r="D2" s="2"/>
      <c r="E2" s="2"/>
      <c r="F2" s="2"/>
      <c r="G2" s="2"/>
      <c r="H2" s="2"/>
    </row>
    <row r="3" customFormat="1" ht="15.65" customHeight="1" spans="8:8">
      <c r="H3" s="3" t="s">
        <v>9</v>
      </c>
    </row>
    <row r="4" s="1" customFormat="1" ht="30.15" customHeight="1" spans="1:8">
      <c r="A4" s="4" t="s">
        <v>60</v>
      </c>
      <c r="B4" s="4"/>
      <c r="C4" s="4"/>
      <c r="D4" s="4" t="s">
        <v>61</v>
      </c>
      <c r="E4" s="4" t="s">
        <v>93</v>
      </c>
      <c r="F4" s="4" t="s">
        <v>93</v>
      </c>
      <c r="G4" s="4"/>
      <c r="H4" s="4" t="s">
        <v>68</v>
      </c>
    </row>
    <row r="5" s="1" customFormat="1" ht="14.3" customHeight="1" spans="1:8">
      <c r="A5" s="4"/>
      <c r="B5" s="4"/>
      <c r="C5" s="4"/>
      <c r="D5" s="4"/>
      <c r="E5" s="4" t="s">
        <v>62</v>
      </c>
      <c r="F5" s="4" t="s">
        <v>92</v>
      </c>
      <c r="G5" s="4" t="s">
        <v>93</v>
      </c>
      <c r="H5" s="4"/>
    </row>
    <row r="6" customFormat="1" ht="24" customHeight="1" spans="1:8">
      <c r="A6" s="5" t="s">
        <v>69</v>
      </c>
      <c r="B6" s="5" t="s">
        <v>70</v>
      </c>
      <c r="C6" s="6" t="s">
        <v>71</v>
      </c>
      <c r="D6" s="5" t="s">
        <v>62</v>
      </c>
      <c r="E6" s="7">
        <v>0</v>
      </c>
      <c r="F6" s="7">
        <v>0</v>
      </c>
      <c r="G6" s="7">
        <v>0</v>
      </c>
      <c r="H6" s="8" t="s">
        <v>1</v>
      </c>
    </row>
    <row r="7" ht="22.5" spans="1:8">
      <c r="A7" s="9"/>
      <c r="B7" s="9"/>
      <c r="C7" s="9"/>
      <c r="D7" s="9"/>
      <c r="E7" s="10">
        <v>0</v>
      </c>
      <c r="F7" s="10">
        <v>0</v>
      </c>
      <c r="G7" s="10">
        <v>0</v>
      </c>
      <c r="H7" s="11" t="s">
        <v>192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13" workbookViewId="0">
      <selection activeCell="B36" sqref="B36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3" t="s">
        <v>6</v>
      </c>
      <c r="B1" s="23"/>
      <c r="C1" s="23"/>
      <c r="D1" s="23"/>
    </row>
    <row r="2" customFormat="1" ht="22.75" customHeight="1" spans="1:4">
      <c r="A2" s="12" t="s">
        <v>7</v>
      </c>
      <c r="B2" s="12"/>
      <c r="C2" s="12"/>
      <c r="D2" s="12"/>
    </row>
    <row r="3" customFormat="1" ht="15.65" customHeight="1" spans="1:4">
      <c r="A3" s="23" t="s">
        <v>8</v>
      </c>
      <c r="B3" s="23"/>
      <c r="C3" s="23"/>
      <c r="D3" s="3" t="s">
        <v>9</v>
      </c>
    </row>
    <row r="4" customFormat="1" ht="17.05" customHeight="1" spans="1:4">
      <c r="A4" s="4" t="s">
        <v>10</v>
      </c>
      <c r="B4" s="4"/>
      <c r="C4" s="4" t="s">
        <v>11</v>
      </c>
      <c r="D4" s="4"/>
    </row>
    <row r="5" customFormat="1" ht="17.05" customHeight="1" spans="1:4">
      <c r="A5" s="4" t="s">
        <v>12</v>
      </c>
      <c r="B5" s="4" t="s">
        <v>13</v>
      </c>
      <c r="C5" s="4" t="s">
        <v>12</v>
      </c>
      <c r="D5" s="4" t="s">
        <v>13</v>
      </c>
    </row>
    <row r="6" customFormat="1" ht="17.05" customHeight="1" spans="1:4">
      <c r="A6" s="14" t="s">
        <v>14</v>
      </c>
      <c r="B6" s="63">
        <v>2191.77</v>
      </c>
      <c r="C6" s="14" t="s">
        <v>15</v>
      </c>
      <c r="D6" s="83"/>
    </row>
    <row r="7" customFormat="1" ht="17.05" customHeight="1" spans="1:4">
      <c r="A7" s="14" t="s">
        <v>16</v>
      </c>
      <c r="B7" s="63"/>
      <c r="C7" s="14" t="s">
        <v>17</v>
      </c>
      <c r="D7" s="63"/>
    </row>
    <row r="8" customFormat="1" ht="17.05" customHeight="1" spans="1:4">
      <c r="A8" s="14" t="s">
        <v>18</v>
      </c>
      <c r="B8" s="63"/>
      <c r="C8" s="14" t="s">
        <v>19</v>
      </c>
      <c r="D8" s="63"/>
    </row>
    <row r="9" customFormat="1" ht="17.05" customHeight="1" spans="1:4">
      <c r="A9" s="14" t="s">
        <v>20</v>
      </c>
      <c r="B9" s="63"/>
      <c r="C9" s="14" t="s">
        <v>21</v>
      </c>
      <c r="D9" s="63"/>
    </row>
    <row r="10" customFormat="1" ht="17.05" customHeight="1" spans="1:4">
      <c r="A10" s="14" t="s">
        <v>22</v>
      </c>
      <c r="B10" s="63"/>
      <c r="C10" s="14" t="s">
        <v>23</v>
      </c>
      <c r="D10" s="63">
        <v>2307.54</v>
      </c>
    </row>
    <row r="11" customFormat="1" ht="17.05" customHeight="1" spans="1:4">
      <c r="A11" s="14" t="s">
        <v>24</v>
      </c>
      <c r="B11" s="14"/>
      <c r="C11" s="14" t="s">
        <v>25</v>
      </c>
      <c r="D11" s="63"/>
    </row>
    <row r="12" customFormat="1" ht="17.05" customHeight="1" spans="1:4">
      <c r="A12" s="14" t="s">
        <v>26</v>
      </c>
      <c r="B12" s="14"/>
      <c r="C12" s="14" t="s">
        <v>27</v>
      </c>
      <c r="D12" s="63"/>
    </row>
    <row r="13" customFormat="1" ht="17.05" customHeight="1" spans="1:4">
      <c r="A13" s="14" t="s">
        <v>28</v>
      </c>
      <c r="B13" s="14"/>
      <c r="C13" s="14" t="s">
        <v>29</v>
      </c>
      <c r="D13" s="63"/>
    </row>
    <row r="14" customFormat="1" ht="17.05" customHeight="1" spans="1:4">
      <c r="A14" s="14" t="s">
        <v>30</v>
      </c>
      <c r="B14" s="14"/>
      <c r="C14" s="14" t="s">
        <v>31</v>
      </c>
      <c r="D14" s="63"/>
    </row>
    <row r="15" customFormat="1" ht="17.05" customHeight="1" spans="1:4">
      <c r="A15" s="14"/>
      <c r="B15" s="14"/>
      <c r="C15" s="14" t="s">
        <v>32</v>
      </c>
      <c r="D15" s="63"/>
    </row>
    <row r="16" customFormat="1" ht="17.05" customHeight="1" spans="1:4">
      <c r="A16" s="14"/>
      <c r="B16" s="14"/>
      <c r="C16" s="14" t="s">
        <v>33</v>
      </c>
      <c r="D16" s="63"/>
    </row>
    <row r="17" customFormat="1" ht="17.05" customHeight="1" spans="1:4">
      <c r="A17" s="14"/>
      <c r="B17" s="14"/>
      <c r="C17" s="14" t="s">
        <v>34</v>
      </c>
      <c r="D17" s="63"/>
    </row>
    <row r="18" customFormat="1" ht="17.05" customHeight="1" spans="1:4">
      <c r="A18" s="14"/>
      <c r="B18" s="14"/>
      <c r="C18" s="14" t="s">
        <v>35</v>
      </c>
      <c r="D18" s="63"/>
    </row>
    <row r="19" customFormat="1" ht="17.05" customHeight="1" spans="1:4">
      <c r="A19" s="14"/>
      <c r="B19" s="14"/>
      <c r="C19" s="14" t="s">
        <v>36</v>
      </c>
      <c r="D19" s="63"/>
    </row>
    <row r="20" customFormat="1" ht="17.05" customHeight="1" spans="1:4">
      <c r="A20" s="14"/>
      <c r="B20" s="14"/>
      <c r="C20" s="14" t="s">
        <v>37</v>
      </c>
      <c r="D20" s="63"/>
    </row>
    <row r="21" customFormat="1" ht="17.05" customHeight="1" spans="1:4">
      <c r="A21" s="14"/>
      <c r="B21" s="14"/>
      <c r="C21" s="14" t="s">
        <v>38</v>
      </c>
      <c r="D21" s="63"/>
    </row>
    <row r="22" customFormat="1" ht="17.05" customHeight="1" spans="1:4">
      <c r="A22" s="14"/>
      <c r="B22" s="14"/>
      <c r="C22" s="14" t="s">
        <v>39</v>
      </c>
      <c r="D22" s="63"/>
    </row>
    <row r="23" customFormat="1" ht="17.05" customHeight="1" spans="1:4">
      <c r="A23" s="14"/>
      <c r="B23" s="14"/>
      <c r="C23" s="14" t="s">
        <v>40</v>
      </c>
      <c r="D23" s="63"/>
    </row>
    <row r="24" customFormat="1" ht="17.05" customHeight="1" spans="1:4">
      <c r="A24" s="14"/>
      <c r="B24" s="14"/>
      <c r="C24" s="14" t="s">
        <v>41</v>
      </c>
      <c r="D24" s="63"/>
    </row>
    <row r="25" customFormat="1" ht="17.05" customHeight="1" spans="1:4">
      <c r="A25" s="14"/>
      <c r="B25" s="14"/>
      <c r="C25" s="14" t="s">
        <v>42</v>
      </c>
      <c r="D25" s="63"/>
    </row>
    <row r="26" customFormat="1" ht="17.05" customHeight="1" spans="1:4">
      <c r="A26" s="14"/>
      <c r="B26" s="14"/>
      <c r="C26" s="14" t="s">
        <v>43</v>
      </c>
      <c r="D26" s="63"/>
    </row>
    <row r="27" customFormat="1" ht="17.05" customHeight="1" spans="1:4">
      <c r="A27" s="14"/>
      <c r="B27" s="14"/>
      <c r="C27" s="14" t="s">
        <v>44</v>
      </c>
      <c r="D27" s="63"/>
    </row>
    <row r="28" customFormat="1" ht="17.05" customHeight="1" spans="1:4">
      <c r="A28" s="14"/>
      <c r="B28" s="14"/>
      <c r="C28" s="14" t="s">
        <v>45</v>
      </c>
      <c r="D28" s="63"/>
    </row>
    <row r="29" customFormat="1" ht="17.05" customHeight="1" spans="1:4">
      <c r="A29" s="14"/>
      <c r="B29" s="14"/>
      <c r="C29" s="14" t="s">
        <v>46</v>
      </c>
      <c r="D29" s="63"/>
    </row>
    <row r="30" customFormat="1" ht="17.05" customHeight="1" spans="1:4">
      <c r="A30" s="14"/>
      <c r="B30" s="14"/>
      <c r="C30" s="14" t="s">
        <v>47</v>
      </c>
      <c r="D30" s="63"/>
    </row>
    <row r="31" customFormat="1" ht="17.05" customHeight="1" spans="1:4">
      <c r="A31" s="14"/>
      <c r="B31" s="14"/>
      <c r="C31" s="14" t="s">
        <v>48</v>
      </c>
      <c r="D31" s="63"/>
    </row>
    <row r="32" customFormat="1" ht="17.05" customHeight="1" spans="1:4">
      <c r="A32" s="14"/>
      <c r="B32" s="14"/>
      <c r="C32" s="14" t="s">
        <v>49</v>
      </c>
      <c r="D32" s="63"/>
    </row>
    <row r="33" customFormat="1" ht="17.05" customHeight="1" spans="1:4">
      <c r="A33" s="14"/>
      <c r="B33" s="14"/>
      <c r="C33" s="14" t="s">
        <v>50</v>
      </c>
      <c r="D33" s="63"/>
    </row>
    <row r="34" customFormat="1" ht="17.05" customHeight="1" spans="1:4">
      <c r="A34" s="14"/>
      <c r="B34" s="14"/>
      <c r="C34" s="14"/>
      <c r="D34" s="63"/>
    </row>
    <row r="35" customFormat="1" ht="17.05" customHeight="1" spans="1:4">
      <c r="A35" s="13" t="s">
        <v>51</v>
      </c>
      <c r="B35" s="16">
        <f>SUM(B6:B10)</f>
        <v>2191.77</v>
      </c>
      <c r="C35" s="13" t="s">
        <v>52</v>
      </c>
      <c r="D35" s="16">
        <f>SUM(D6:D33)</f>
        <v>2307.54</v>
      </c>
    </row>
    <row r="36" customFormat="1" ht="17.05" customHeight="1" spans="1:4">
      <c r="A36" s="14" t="s">
        <v>53</v>
      </c>
      <c r="B36" s="16">
        <v>115.77</v>
      </c>
      <c r="C36" s="14" t="s">
        <v>54</v>
      </c>
      <c r="D36" s="16">
        <v>0</v>
      </c>
    </row>
    <row r="37" customFormat="1" ht="17.05" customHeight="1" spans="1:4">
      <c r="A37" s="14"/>
      <c r="B37" s="14"/>
      <c r="C37" s="14"/>
      <c r="D37" s="16"/>
    </row>
    <row r="38" customFormat="1" ht="17.05" customHeight="1" spans="1:4">
      <c r="A38" s="13" t="s">
        <v>55</v>
      </c>
      <c r="B38" s="16">
        <f>B6+B7+B8+B9+B10+B36</f>
        <v>2307.54</v>
      </c>
      <c r="C38" s="13" t="s">
        <v>56</v>
      </c>
      <c r="D38" s="16">
        <f>SUM(D6:D33)</f>
        <v>2307.54</v>
      </c>
    </row>
    <row r="39" customFormat="1" ht="14.3" customHeight="1" spans="1:4">
      <c r="A39" s="14" t="s">
        <v>57</v>
      </c>
      <c r="B39" s="14"/>
      <c r="C39" s="14"/>
      <c r="D39" s="14"/>
    </row>
  </sheetData>
  <mergeCells count="5">
    <mergeCell ref="A1:D1"/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8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selection activeCell="F26" sqref="F26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58</v>
      </c>
    </row>
    <row r="2" customFormat="1" ht="22.75" customHeight="1" spans="1:12">
      <c r="A2" s="12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customFormat="1" ht="15.65" customHeight="1" spans="12:12">
      <c r="L3" s="3" t="s">
        <v>9</v>
      </c>
    </row>
    <row r="4" s="1" customFormat="1" ht="22.6" customHeight="1" spans="1:12">
      <c r="A4" s="24" t="s">
        <v>60</v>
      </c>
      <c r="B4" s="24"/>
      <c r="C4" s="24"/>
      <c r="D4" s="24" t="s">
        <v>61</v>
      </c>
      <c r="E4" s="24" t="s">
        <v>62</v>
      </c>
      <c r="F4" s="24" t="s">
        <v>53</v>
      </c>
      <c r="G4" s="24" t="s">
        <v>63</v>
      </c>
      <c r="H4" s="24" t="s">
        <v>64</v>
      </c>
      <c r="I4" s="24" t="s">
        <v>65</v>
      </c>
      <c r="J4" s="45" t="s">
        <v>66</v>
      </c>
      <c r="K4" s="24" t="s">
        <v>67</v>
      </c>
      <c r="L4" s="24" t="s">
        <v>68</v>
      </c>
    </row>
    <row r="5" s="1" customFormat="1" ht="22.6" customHeight="1" spans="1:12">
      <c r="A5" s="24" t="s">
        <v>69</v>
      </c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46"/>
      <c r="K5" s="24"/>
      <c r="L5" s="24"/>
    </row>
    <row r="6" customFormat="1" ht="14.3" customHeight="1" spans="1:12">
      <c r="A6" s="48"/>
      <c r="B6" s="48"/>
      <c r="C6" s="48"/>
      <c r="D6" s="26" t="s">
        <v>62</v>
      </c>
      <c r="E6" s="47">
        <f>SUM(F6:K6)</f>
        <v>2307.54</v>
      </c>
      <c r="F6" s="47">
        <f>F7+F18</f>
        <v>115.77</v>
      </c>
      <c r="G6" s="47">
        <f>G7+G18</f>
        <v>2191.77</v>
      </c>
      <c r="H6" s="47"/>
      <c r="I6" s="47"/>
      <c r="J6" s="47"/>
      <c r="K6" s="47"/>
      <c r="L6" s="48"/>
    </row>
    <row r="7" customFormat="1" ht="14.3" customHeight="1" spans="1:12">
      <c r="A7" s="71">
        <v>205</v>
      </c>
      <c r="B7" s="71"/>
      <c r="C7" s="71"/>
      <c r="D7" s="71" t="s">
        <v>72</v>
      </c>
      <c r="E7" s="47">
        <f>F7+G7</f>
        <v>2306.17</v>
      </c>
      <c r="F7" s="47">
        <v>114.4</v>
      </c>
      <c r="G7" s="47">
        <f>G8+G13+G16</f>
        <v>2191.77</v>
      </c>
      <c r="H7" s="47"/>
      <c r="I7" s="47"/>
      <c r="J7" s="47"/>
      <c r="K7" s="47"/>
      <c r="L7" s="48"/>
    </row>
    <row r="8" customFormat="1" ht="14.3" customHeight="1" spans="1:12">
      <c r="A8" s="71"/>
      <c r="B8" s="53">
        <v>20502</v>
      </c>
      <c r="C8" s="26"/>
      <c r="D8" s="71" t="s">
        <v>73</v>
      </c>
      <c r="E8" s="47">
        <f t="shared" ref="E8:E20" si="0">F8+G8</f>
        <v>2278.96</v>
      </c>
      <c r="F8" s="47">
        <v>87.19</v>
      </c>
      <c r="G8" s="47">
        <f>G9+G10+G11</f>
        <v>2191.77</v>
      </c>
      <c r="H8" s="47"/>
      <c r="I8" s="47"/>
      <c r="J8" s="47"/>
      <c r="K8" s="47"/>
      <c r="L8" s="48"/>
    </row>
    <row r="9" customFormat="1" ht="14.3" customHeight="1" spans="1:12">
      <c r="A9" s="71"/>
      <c r="B9" s="53"/>
      <c r="C9" s="26">
        <v>2050201</v>
      </c>
      <c r="D9" s="72" t="s">
        <v>74</v>
      </c>
      <c r="E9" s="47">
        <f t="shared" si="0"/>
        <v>461.26</v>
      </c>
      <c r="F9" s="47">
        <v>17.49</v>
      </c>
      <c r="G9" s="81">
        <v>443.77</v>
      </c>
      <c r="H9" s="47"/>
      <c r="I9" s="47"/>
      <c r="J9" s="47"/>
      <c r="K9" s="47"/>
      <c r="L9" s="48"/>
    </row>
    <row r="10" customFormat="1" ht="14.3" customHeight="1" spans="1:12">
      <c r="A10" s="71"/>
      <c r="B10" s="53"/>
      <c r="C10" s="26">
        <v>2050202</v>
      </c>
      <c r="D10" s="71" t="s">
        <v>75</v>
      </c>
      <c r="E10" s="47">
        <f t="shared" si="0"/>
        <v>1025.52</v>
      </c>
      <c r="F10" s="47">
        <v>29.69</v>
      </c>
      <c r="G10" s="47">
        <v>995.83</v>
      </c>
      <c r="H10" s="47"/>
      <c r="I10" s="47"/>
      <c r="J10" s="47"/>
      <c r="K10" s="47"/>
      <c r="L10" s="48"/>
    </row>
    <row r="11" customFormat="1" spans="1:12">
      <c r="A11" s="71"/>
      <c r="B11" s="53"/>
      <c r="C11" s="26">
        <v>2050203</v>
      </c>
      <c r="D11" s="71" t="s">
        <v>76</v>
      </c>
      <c r="E11" s="47">
        <f t="shared" si="0"/>
        <v>790.48</v>
      </c>
      <c r="F11" s="47">
        <v>38.31</v>
      </c>
      <c r="G11" s="47">
        <v>752.17</v>
      </c>
      <c r="H11" s="47"/>
      <c r="I11" s="47"/>
      <c r="J11" s="47"/>
      <c r="K11" s="47"/>
      <c r="L11" s="82"/>
    </row>
    <row r="12" customFormat="1" spans="1:12">
      <c r="A12" s="71"/>
      <c r="B12" s="53"/>
      <c r="C12" s="26">
        <v>2050299</v>
      </c>
      <c r="D12" s="71" t="s">
        <v>77</v>
      </c>
      <c r="E12" s="47">
        <f t="shared" si="0"/>
        <v>1.7</v>
      </c>
      <c r="F12" s="47">
        <v>1.7</v>
      </c>
      <c r="G12" s="47"/>
      <c r="H12" s="47"/>
      <c r="I12" s="47"/>
      <c r="J12" s="47"/>
      <c r="K12" s="47"/>
      <c r="L12" s="82"/>
    </row>
    <row r="13" spans="1:12">
      <c r="A13" s="71"/>
      <c r="B13" s="77">
        <v>20509</v>
      </c>
      <c r="C13" s="71"/>
      <c r="D13" s="71" t="s">
        <v>78</v>
      </c>
      <c r="E13" s="47">
        <f t="shared" si="0"/>
        <v>1.22</v>
      </c>
      <c r="F13" s="47">
        <v>1.22</v>
      </c>
      <c r="G13" s="47">
        <f>G14+G15</f>
        <v>0</v>
      </c>
      <c r="H13" s="47"/>
      <c r="I13" s="47"/>
      <c r="J13" s="47"/>
      <c r="K13" s="47"/>
      <c r="L13" s="9"/>
    </row>
    <row r="14" spans="1:12">
      <c r="A14" s="71"/>
      <c r="B14" s="77"/>
      <c r="C14" s="71">
        <v>2050901</v>
      </c>
      <c r="D14" s="71" t="s">
        <v>79</v>
      </c>
      <c r="E14" s="47">
        <f t="shared" si="0"/>
        <v>0.13</v>
      </c>
      <c r="F14" s="47">
        <v>0.13</v>
      </c>
      <c r="G14" s="47"/>
      <c r="H14" s="47"/>
      <c r="I14" s="47"/>
      <c r="J14" s="47"/>
      <c r="K14" s="47"/>
      <c r="L14" s="9"/>
    </row>
    <row r="15" spans="1:12">
      <c r="A15" s="71"/>
      <c r="B15" s="77"/>
      <c r="C15" s="71">
        <v>2050999</v>
      </c>
      <c r="D15" s="71" t="s">
        <v>80</v>
      </c>
      <c r="E15" s="47">
        <f t="shared" si="0"/>
        <v>1.09</v>
      </c>
      <c r="F15" s="47">
        <v>1.09</v>
      </c>
      <c r="G15" s="47"/>
      <c r="H15" s="47"/>
      <c r="I15" s="47"/>
      <c r="J15" s="47"/>
      <c r="K15" s="47"/>
      <c r="L15" s="9"/>
    </row>
    <row r="16" spans="1:12">
      <c r="A16" s="71"/>
      <c r="B16" s="77">
        <v>20599</v>
      </c>
      <c r="C16" s="71"/>
      <c r="D16" s="71" t="s">
        <v>81</v>
      </c>
      <c r="E16" s="47">
        <f t="shared" si="0"/>
        <v>25.99</v>
      </c>
      <c r="F16" s="47">
        <v>25.99</v>
      </c>
      <c r="G16" s="47"/>
      <c r="H16" s="47"/>
      <c r="I16" s="47"/>
      <c r="J16" s="47"/>
      <c r="K16" s="47"/>
      <c r="L16" s="9"/>
    </row>
    <row r="17" spans="1:12">
      <c r="A17" s="71"/>
      <c r="B17" s="71"/>
      <c r="C17" s="71">
        <v>2059999</v>
      </c>
      <c r="D17" s="71" t="s">
        <v>81</v>
      </c>
      <c r="E17" s="47">
        <f t="shared" si="0"/>
        <v>25.99</v>
      </c>
      <c r="F17" s="47">
        <v>25.99</v>
      </c>
      <c r="G17" s="47"/>
      <c r="H17" s="47"/>
      <c r="I17" s="47"/>
      <c r="J17" s="47"/>
      <c r="K17" s="47"/>
      <c r="L17" s="9"/>
    </row>
    <row r="18" spans="1:12">
      <c r="A18" s="71">
        <v>229</v>
      </c>
      <c r="B18" s="71"/>
      <c r="C18" s="71"/>
      <c r="D18" s="71" t="s">
        <v>82</v>
      </c>
      <c r="E18" s="47">
        <f t="shared" si="0"/>
        <v>1.37</v>
      </c>
      <c r="F18" s="47">
        <v>1.37</v>
      </c>
      <c r="G18" s="47"/>
      <c r="H18" s="47"/>
      <c r="I18" s="47"/>
      <c r="J18" s="47"/>
      <c r="K18" s="47"/>
      <c r="L18" s="9"/>
    </row>
    <row r="19" spans="1:12">
      <c r="A19" s="71"/>
      <c r="B19" s="71">
        <v>22960</v>
      </c>
      <c r="C19" s="71"/>
      <c r="D19" s="71" t="s">
        <v>83</v>
      </c>
      <c r="E19" s="47">
        <f t="shared" si="0"/>
        <v>1.37</v>
      </c>
      <c r="F19" s="47">
        <v>1.37</v>
      </c>
      <c r="G19" s="47"/>
      <c r="H19" s="47"/>
      <c r="I19" s="47"/>
      <c r="J19" s="47"/>
      <c r="K19" s="47"/>
      <c r="L19" s="9"/>
    </row>
    <row r="20" spans="1:12">
      <c r="A20" s="71"/>
      <c r="B20" s="71"/>
      <c r="C20" s="71">
        <v>2296004</v>
      </c>
      <c r="D20" s="71" t="s">
        <v>84</v>
      </c>
      <c r="E20" s="47">
        <f t="shared" si="0"/>
        <v>1.37</v>
      </c>
      <c r="F20" s="47">
        <v>1.37</v>
      </c>
      <c r="G20" s="47"/>
      <c r="H20" s="47"/>
      <c r="I20" s="47"/>
      <c r="J20" s="47"/>
      <c r="K20" s="47"/>
      <c r="L20" s="9"/>
    </row>
    <row r="21" spans="1:12">
      <c r="A21" s="71"/>
      <c r="B21" s="71"/>
      <c r="C21" s="71"/>
      <c r="D21" s="71"/>
      <c r="E21" s="47"/>
      <c r="F21" s="47"/>
      <c r="G21" s="47"/>
      <c r="H21" s="47"/>
      <c r="I21" s="47"/>
      <c r="J21" s="47"/>
      <c r="K21" s="47"/>
      <c r="L21" s="9"/>
    </row>
    <row r="22" spans="1:12">
      <c r="A22" s="71"/>
      <c r="B22" s="71"/>
      <c r="C22" s="71"/>
      <c r="D22" s="71"/>
      <c r="E22" s="47"/>
      <c r="F22" s="47"/>
      <c r="G22" s="47"/>
      <c r="H22" s="47"/>
      <c r="I22" s="47"/>
      <c r="J22" s="47"/>
      <c r="K22" s="47"/>
      <c r="L22" s="9"/>
    </row>
    <row r="23" spans="1:12">
      <c r="A23" s="71"/>
      <c r="B23" s="71"/>
      <c r="C23" s="71"/>
      <c r="D23" s="71"/>
      <c r="E23" s="47"/>
      <c r="F23" s="47"/>
      <c r="G23" s="47"/>
      <c r="H23" s="47"/>
      <c r="I23" s="47"/>
      <c r="J23" s="47"/>
      <c r="K23" s="47"/>
      <c r="L23" s="9"/>
    </row>
    <row r="24" spans="1:12">
      <c r="A24" s="71"/>
      <c r="B24" s="71"/>
      <c r="C24" s="71"/>
      <c r="D24" s="71"/>
      <c r="E24" s="47"/>
      <c r="F24" s="47"/>
      <c r="G24" s="81"/>
      <c r="H24" s="47"/>
      <c r="I24" s="47"/>
      <c r="J24" s="47"/>
      <c r="K24" s="47"/>
      <c r="L24" s="9"/>
    </row>
    <row r="25" spans="1:12">
      <c r="A25" s="71"/>
      <c r="B25" s="71"/>
      <c r="C25" s="71"/>
      <c r="D25" s="71"/>
      <c r="E25" s="47"/>
      <c r="F25" s="47"/>
      <c r="G25" s="47"/>
      <c r="H25" s="47"/>
      <c r="I25" s="47"/>
      <c r="J25" s="47"/>
      <c r="K25" s="47"/>
      <c r="L25" s="9"/>
    </row>
    <row r="26" spans="1:12">
      <c r="A26" s="71"/>
      <c r="B26" s="71"/>
      <c r="C26" s="71"/>
      <c r="D26" s="71"/>
      <c r="E26" s="47"/>
      <c r="F26" s="47"/>
      <c r="G26" s="47"/>
      <c r="H26" s="47"/>
      <c r="I26" s="47"/>
      <c r="J26" s="47"/>
      <c r="K26" s="47"/>
      <c r="L26" s="9"/>
    </row>
    <row r="27" spans="1:12">
      <c r="A27" s="71"/>
      <c r="B27" s="71"/>
      <c r="C27" s="71"/>
      <c r="D27" s="71"/>
      <c r="E27" s="47"/>
      <c r="F27" s="47"/>
      <c r="G27" s="47"/>
      <c r="H27" s="47"/>
      <c r="I27" s="47"/>
      <c r="J27" s="47"/>
      <c r="K27" s="47"/>
      <c r="L27" s="9"/>
    </row>
    <row r="28" spans="1:12">
      <c r="A28" s="71"/>
      <c r="B28" s="71"/>
      <c r="C28" s="71"/>
      <c r="D28" s="71"/>
      <c r="E28" s="47"/>
      <c r="F28" s="47"/>
      <c r="G28" s="47"/>
      <c r="H28" s="47"/>
      <c r="I28" s="47"/>
      <c r="J28" s="47"/>
      <c r="K28" s="47"/>
      <c r="L28" s="9"/>
    </row>
    <row r="29" spans="1:12">
      <c r="A29" s="71"/>
      <c r="B29" s="71"/>
      <c r="C29" s="71"/>
      <c r="D29" s="71"/>
      <c r="E29" s="47"/>
      <c r="F29" s="47"/>
      <c r="G29" s="47"/>
      <c r="H29" s="47"/>
      <c r="I29" s="47"/>
      <c r="J29" s="47"/>
      <c r="K29" s="47"/>
      <c r="L29" s="9"/>
    </row>
    <row r="30" spans="1:12">
      <c r="A30" s="71"/>
      <c r="B30" s="71"/>
      <c r="C30" s="71"/>
      <c r="D30" s="71"/>
      <c r="E30" s="47"/>
      <c r="F30" s="47"/>
      <c r="G30" s="57"/>
      <c r="H30" s="47"/>
      <c r="I30" s="47"/>
      <c r="J30" s="47"/>
      <c r="K30" s="47"/>
      <c r="L30" s="9"/>
    </row>
    <row r="31" spans="1:12">
      <c r="A31" s="71"/>
      <c r="B31" s="71"/>
      <c r="C31" s="71"/>
      <c r="D31" s="71"/>
      <c r="E31" s="47"/>
      <c r="F31" s="47"/>
      <c r="G31" s="57"/>
      <c r="H31" s="47"/>
      <c r="I31" s="47"/>
      <c r="J31" s="47"/>
      <c r="K31" s="47"/>
      <c r="L31" s="9"/>
    </row>
  </sheetData>
  <mergeCells count="12">
    <mergeCell ref="A2:L2"/>
    <mergeCell ref="A4:C4"/>
    <mergeCell ref="B9:B1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opLeftCell="D1" workbookViewId="0">
      <selection activeCell="F26" sqref="F26:Q26"/>
    </sheetView>
  </sheetViews>
  <sheetFormatPr defaultColWidth="10" defaultRowHeight="13.5"/>
  <cols>
    <col min="1" max="3" width="7.69166666666667" customWidth="1"/>
    <col min="4" max="4" width="30.775" customWidth="1"/>
    <col min="5" max="5" width="11.625" customWidth="1"/>
    <col min="6" max="17" width="10.875" customWidth="1"/>
    <col min="18" max="18" width="12.8166666666667" customWidth="1"/>
    <col min="19" max="19" width="9.76666666666667" customWidth="1"/>
  </cols>
  <sheetData>
    <row r="1" spans="1:1">
      <c r="A1" t="s">
        <v>85</v>
      </c>
    </row>
    <row r="2" customFormat="1" ht="22.75" customHeight="1" spans="1:18">
      <c r="A2" s="12" t="s">
        <v>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customFormat="1" ht="15.65" customHeight="1" spans="18:18">
      <c r="R3" s="3" t="s">
        <v>9</v>
      </c>
    </row>
    <row r="4" s="1" customFormat="1" ht="22.6" customHeight="1" spans="1:18">
      <c r="A4" s="24" t="s">
        <v>60</v>
      </c>
      <c r="B4" s="24"/>
      <c r="C4" s="24"/>
      <c r="D4" s="24" t="s">
        <v>61</v>
      </c>
      <c r="E4" s="24" t="s">
        <v>62</v>
      </c>
      <c r="F4" s="60" t="s">
        <v>87</v>
      </c>
      <c r="G4" s="61"/>
      <c r="H4" s="60" t="s">
        <v>88</v>
      </c>
      <c r="I4" s="61"/>
      <c r="J4" s="60" t="s">
        <v>89</v>
      </c>
      <c r="K4" s="61"/>
      <c r="L4" s="60" t="s">
        <v>90</v>
      </c>
      <c r="M4" s="61"/>
      <c r="N4" s="60" t="s">
        <v>91</v>
      </c>
      <c r="O4" s="61"/>
      <c r="P4" s="60" t="s">
        <v>53</v>
      </c>
      <c r="Q4" s="61"/>
      <c r="R4" s="24" t="s">
        <v>68</v>
      </c>
    </row>
    <row r="5" s="1" customFormat="1" ht="22.6" customHeight="1" spans="1:18">
      <c r="A5" s="24" t="s">
        <v>69</v>
      </c>
      <c r="B5" s="24" t="s">
        <v>70</v>
      </c>
      <c r="C5" s="24" t="s">
        <v>71</v>
      </c>
      <c r="D5" s="24"/>
      <c r="E5" s="24"/>
      <c r="F5" s="68" t="s">
        <v>92</v>
      </c>
      <c r="G5" s="69" t="s">
        <v>93</v>
      </c>
      <c r="H5" s="68" t="s">
        <v>92</v>
      </c>
      <c r="I5" s="69" t="s">
        <v>93</v>
      </c>
      <c r="J5" s="68" t="s">
        <v>92</v>
      </c>
      <c r="K5" s="69" t="s">
        <v>93</v>
      </c>
      <c r="L5" s="68" t="s">
        <v>92</v>
      </c>
      <c r="M5" s="69" t="s">
        <v>93</v>
      </c>
      <c r="N5" s="68" t="s">
        <v>92</v>
      </c>
      <c r="O5" s="69" t="s">
        <v>93</v>
      </c>
      <c r="P5" s="68" t="s">
        <v>92</v>
      </c>
      <c r="Q5" s="69" t="s">
        <v>93</v>
      </c>
      <c r="R5" s="24"/>
    </row>
    <row r="6" customFormat="1" ht="14.3" customHeight="1" spans="1:18">
      <c r="A6" s="48"/>
      <c r="B6" s="48"/>
      <c r="C6" s="48"/>
      <c r="D6" s="26" t="s">
        <v>62</v>
      </c>
      <c r="E6" s="70">
        <f>F6+G6</f>
        <v>2307.54</v>
      </c>
      <c r="F6" s="70">
        <f>SUM(F7:F19)</f>
        <v>2122.2</v>
      </c>
      <c r="G6" s="70">
        <f>G7+G18</f>
        <v>185.34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48"/>
    </row>
    <row r="7" customFormat="1" ht="14.3" customHeight="1" spans="1:18">
      <c r="A7" s="71">
        <v>205</v>
      </c>
      <c r="B7" s="71"/>
      <c r="C7" s="71"/>
      <c r="D7" s="71" t="s">
        <v>72</v>
      </c>
      <c r="E7" s="70">
        <f>E8+E13+E15+E18</f>
        <v>2332.44</v>
      </c>
      <c r="F7" s="70"/>
      <c r="G7" s="70">
        <f>G8+G13+G16</f>
        <v>183.97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48"/>
    </row>
    <row r="8" customFormat="1" ht="14.3" customHeight="1" spans="1:18">
      <c r="A8" s="71"/>
      <c r="B8" s="71">
        <v>20502</v>
      </c>
      <c r="C8" s="71"/>
      <c r="D8" s="72" t="s">
        <v>73</v>
      </c>
      <c r="E8" s="70">
        <f>E9+E10+E11+E12</f>
        <v>2278.96</v>
      </c>
      <c r="F8" s="70"/>
      <c r="G8" s="73">
        <f>SUM(G9:G12)</f>
        <v>156.76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48"/>
    </row>
    <row r="9" customFormat="1" ht="14.3" customHeight="1" spans="1:18">
      <c r="A9" s="71"/>
      <c r="B9" s="71"/>
      <c r="C9" s="71">
        <v>2050201</v>
      </c>
      <c r="D9" s="72" t="s">
        <v>74</v>
      </c>
      <c r="E9" s="70">
        <f t="shared" ref="E9:E12" si="0">SUM(F9:G9)</f>
        <v>461.26</v>
      </c>
      <c r="F9" s="70">
        <v>374.2</v>
      </c>
      <c r="G9" s="70">
        <v>87.06</v>
      </c>
      <c r="H9" s="74"/>
      <c r="I9" s="78"/>
      <c r="J9" s="74"/>
      <c r="K9" s="78"/>
      <c r="L9" s="74"/>
      <c r="M9" s="78"/>
      <c r="N9" s="74"/>
      <c r="O9" s="78"/>
      <c r="P9" s="74"/>
      <c r="Q9" s="78"/>
      <c r="R9" s="52"/>
    </row>
    <row r="10" spans="1:18">
      <c r="A10" s="71"/>
      <c r="B10" s="71"/>
      <c r="C10" s="71">
        <v>2050202</v>
      </c>
      <c r="D10" s="72" t="s">
        <v>75</v>
      </c>
      <c r="E10" s="70">
        <f t="shared" si="0"/>
        <v>1025.52</v>
      </c>
      <c r="F10" s="70">
        <v>995.83</v>
      </c>
      <c r="G10" s="70">
        <v>29.69</v>
      </c>
      <c r="H10" s="51"/>
      <c r="I10" s="78"/>
      <c r="J10" s="51"/>
      <c r="K10" s="78"/>
      <c r="L10" s="51"/>
      <c r="M10" s="78"/>
      <c r="N10" s="51"/>
      <c r="O10" s="78"/>
      <c r="P10" s="51"/>
      <c r="Q10" s="78"/>
      <c r="R10" s="9"/>
    </row>
    <row r="11" spans="1:18">
      <c r="A11" s="71"/>
      <c r="B11" s="71"/>
      <c r="C11" s="71">
        <v>2050203</v>
      </c>
      <c r="D11" s="72" t="s">
        <v>76</v>
      </c>
      <c r="E11" s="70">
        <f t="shared" si="0"/>
        <v>790.48</v>
      </c>
      <c r="F11" s="73">
        <v>752.17</v>
      </c>
      <c r="G11" s="73">
        <v>38.31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9"/>
    </row>
    <row r="12" spans="1:18">
      <c r="A12" s="71"/>
      <c r="B12" s="71"/>
      <c r="C12" s="71">
        <v>2050299</v>
      </c>
      <c r="D12" s="72" t="s">
        <v>77</v>
      </c>
      <c r="E12" s="70">
        <f t="shared" si="0"/>
        <v>1.7</v>
      </c>
      <c r="F12" s="70"/>
      <c r="G12" s="70">
        <v>1.7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9"/>
    </row>
    <row r="13" spans="1:18">
      <c r="A13" s="71"/>
      <c r="B13" s="71">
        <v>20509</v>
      </c>
      <c r="C13" s="71"/>
      <c r="D13" s="72" t="s">
        <v>78</v>
      </c>
      <c r="E13" s="75">
        <f>E14</f>
        <v>0.13</v>
      </c>
      <c r="F13" s="70"/>
      <c r="G13" s="70">
        <f>SUM(G14:G15)</f>
        <v>1.22</v>
      </c>
      <c r="H13" s="51"/>
      <c r="I13" s="78"/>
      <c r="J13" s="51"/>
      <c r="K13" s="78"/>
      <c r="L13" s="51"/>
      <c r="M13" s="78"/>
      <c r="N13" s="51"/>
      <c r="O13" s="78"/>
      <c r="P13" s="51"/>
      <c r="Q13" s="78"/>
      <c r="R13" s="9"/>
    </row>
    <row r="14" spans="1:18">
      <c r="A14" s="71"/>
      <c r="B14" s="71"/>
      <c r="C14" s="71">
        <v>2050901</v>
      </c>
      <c r="D14" s="72" t="s">
        <v>79</v>
      </c>
      <c r="E14" s="75">
        <f t="shared" ref="E14:E17" si="1">SUM(F14:G14)</f>
        <v>0.13</v>
      </c>
      <c r="F14" s="73"/>
      <c r="G14" s="73">
        <v>0.13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9"/>
    </row>
    <row r="15" spans="1:18">
      <c r="A15" s="71"/>
      <c r="B15" s="71"/>
      <c r="C15" s="71">
        <v>2050999</v>
      </c>
      <c r="D15" s="72" t="s">
        <v>80</v>
      </c>
      <c r="E15" s="75">
        <f>SUM(E16:E17)</f>
        <v>51.98</v>
      </c>
      <c r="F15" s="70"/>
      <c r="G15" s="70">
        <v>1.09</v>
      </c>
      <c r="H15" s="51"/>
      <c r="I15" s="78"/>
      <c r="J15" s="51"/>
      <c r="K15" s="78"/>
      <c r="L15" s="51"/>
      <c r="M15" s="78"/>
      <c r="N15" s="51"/>
      <c r="O15" s="78"/>
      <c r="P15" s="51"/>
      <c r="Q15" s="78"/>
      <c r="R15" s="9"/>
    </row>
    <row r="16" spans="1:18">
      <c r="A16" s="71"/>
      <c r="B16" s="71">
        <v>20599</v>
      </c>
      <c r="C16" s="71"/>
      <c r="D16" s="72" t="s">
        <v>81</v>
      </c>
      <c r="E16" s="75">
        <f t="shared" si="1"/>
        <v>25.99</v>
      </c>
      <c r="F16" s="70"/>
      <c r="G16" s="70">
        <f>SUM(G17)</f>
        <v>25.99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9"/>
    </row>
    <row r="17" spans="1:18">
      <c r="A17" s="71"/>
      <c r="B17" s="71"/>
      <c r="C17" s="71">
        <v>2059999</v>
      </c>
      <c r="D17" s="72" t="s">
        <v>81</v>
      </c>
      <c r="E17" s="75">
        <f t="shared" si="1"/>
        <v>25.99</v>
      </c>
      <c r="F17" s="73"/>
      <c r="G17" s="70">
        <v>25.99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9"/>
    </row>
    <row r="18" spans="1:18">
      <c r="A18" s="71">
        <v>229</v>
      </c>
      <c r="B18" s="71"/>
      <c r="C18" s="71"/>
      <c r="D18" s="72" t="s">
        <v>82</v>
      </c>
      <c r="E18" s="75">
        <f>E19</f>
        <v>1.37</v>
      </c>
      <c r="F18" s="70"/>
      <c r="G18" s="70">
        <f>SUM(G19)</f>
        <v>1.37</v>
      </c>
      <c r="H18" s="51"/>
      <c r="I18" s="78"/>
      <c r="J18" s="51"/>
      <c r="K18" s="78"/>
      <c r="L18" s="51"/>
      <c r="M18" s="78"/>
      <c r="N18" s="51"/>
      <c r="O18" s="78"/>
      <c r="P18" s="51"/>
      <c r="Q18" s="78"/>
      <c r="R18" s="9"/>
    </row>
    <row r="19" spans="1:18">
      <c r="A19" s="71"/>
      <c r="B19" s="71">
        <v>22960</v>
      </c>
      <c r="C19" s="71"/>
      <c r="D19" s="72" t="s">
        <v>83</v>
      </c>
      <c r="E19" s="75">
        <f>SUM(F19:G19)</f>
        <v>1.37</v>
      </c>
      <c r="F19" s="70"/>
      <c r="G19" s="73">
        <v>1.37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9"/>
    </row>
    <row r="20" spans="1:18">
      <c r="A20" s="71"/>
      <c r="B20" s="71"/>
      <c r="C20" s="71">
        <v>2296004</v>
      </c>
      <c r="D20" s="72" t="s">
        <v>84</v>
      </c>
      <c r="E20" s="76"/>
      <c r="F20" s="77"/>
      <c r="G20" s="70">
        <v>1.37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9"/>
    </row>
    <row r="21" spans="1:18">
      <c r="A21" s="71"/>
      <c r="B21" s="71"/>
      <c r="C21" s="71"/>
      <c r="D21" s="72"/>
      <c r="E21" s="47"/>
      <c r="F21" s="51"/>
      <c r="G21" s="78"/>
      <c r="H21" s="51"/>
      <c r="I21" s="78"/>
      <c r="J21" s="51"/>
      <c r="K21" s="78"/>
      <c r="L21" s="51"/>
      <c r="M21" s="78"/>
      <c r="N21" s="51"/>
      <c r="O21" s="78"/>
      <c r="P21" s="51"/>
      <c r="Q21" s="78"/>
      <c r="R21" s="9"/>
    </row>
    <row r="22" spans="1:18">
      <c r="A22" s="71"/>
      <c r="B22" s="71"/>
      <c r="C22" s="71"/>
      <c r="D22" s="72"/>
      <c r="E22" s="47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9"/>
    </row>
    <row r="23" spans="1:18">
      <c r="A23" s="71"/>
      <c r="B23" s="71"/>
      <c r="C23" s="71"/>
      <c r="D23" s="72"/>
      <c r="E23" s="47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9"/>
    </row>
    <row r="24" spans="1:18">
      <c r="A24" s="71"/>
      <c r="B24" s="71"/>
      <c r="C24" s="71"/>
      <c r="D24" s="72"/>
      <c r="E24" s="47"/>
      <c r="F24" s="79"/>
      <c r="G24" s="78"/>
      <c r="H24" s="79"/>
      <c r="I24" s="78"/>
      <c r="J24" s="79"/>
      <c r="K24" s="78"/>
      <c r="L24" s="79"/>
      <c r="M24" s="78"/>
      <c r="N24" s="79"/>
      <c r="O24" s="78"/>
      <c r="P24" s="79"/>
      <c r="Q24" s="78"/>
      <c r="R24" s="9"/>
    </row>
    <row r="25" spans="1:18">
      <c r="A25" s="71"/>
      <c r="B25" s="71"/>
      <c r="C25" s="71"/>
      <c r="D25" s="72"/>
      <c r="E25" s="47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9"/>
    </row>
    <row r="26" spans="1:18">
      <c r="A26" s="71"/>
      <c r="B26" s="71"/>
      <c r="C26" s="71"/>
      <c r="D26" s="72"/>
      <c r="E26" s="80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9"/>
    </row>
  </sheetData>
  <mergeCells count="11">
    <mergeCell ref="A2:R2"/>
    <mergeCell ref="A4:C4"/>
    <mergeCell ref="F4:G4"/>
    <mergeCell ref="H4:I4"/>
    <mergeCell ref="J4:K4"/>
    <mergeCell ref="L4:M4"/>
    <mergeCell ref="N4:O4"/>
    <mergeCell ref="P4:Q4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63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19" workbookViewId="0">
      <selection activeCell="H13" sqref="H13"/>
    </sheetView>
  </sheetViews>
  <sheetFormatPr defaultColWidth="10" defaultRowHeight="13.5" outlineLevelCol="4"/>
  <cols>
    <col min="1" max="1" width="30.775" customWidth="1"/>
    <col min="2" max="2" width="17.95" customWidth="1"/>
    <col min="3" max="3" width="24" customWidth="1"/>
    <col min="4" max="4" width="17.625" customWidth="1"/>
    <col min="5" max="5" width="9.375" customWidth="1"/>
  </cols>
  <sheetData>
    <row r="1" spans="1:1">
      <c r="A1" t="s">
        <v>94</v>
      </c>
    </row>
    <row r="2" customFormat="1" ht="22.75" customHeight="1" spans="1:5">
      <c r="A2" s="12" t="s">
        <v>95</v>
      </c>
      <c r="B2" s="12"/>
      <c r="C2" s="12"/>
      <c r="D2" s="12"/>
      <c r="E2" s="12"/>
    </row>
    <row r="3" customFormat="1" ht="15.65" customHeight="1" spans="5:5">
      <c r="E3" s="3" t="s">
        <v>9</v>
      </c>
    </row>
    <row r="4" s="1" customFormat="1" ht="35.4" customHeight="1" spans="1:5">
      <c r="A4" s="24" t="s">
        <v>96</v>
      </c>
      <c r="B4" s="24"/>
      <c r="C4" s="60" t="s">
        <v>97</v>
      </c>
      <c r="D4" s="61"/>
      <c r="E4" s="45" t="s">
        <v>68</v>
      </c>
    </row>
    <row r="5" s="1" customFormat="1" ht="14.3" customHeight="1" spans="1:5">
      <c r="A5" s="24" t="s">
        <v>98</v>
      </c>
      <c r="B5" s="24" t="s">
        <v>13</v>
      </c>
      <c r="C5" s="24" t="s">
        <v>98</v>
      </c>
      <c r="D5" s="24" t="s">
        <v>13</v>
      </c>
      <c r="E5" s="46"/>
    </row>
    <row r="6" customFormat="1" ht="15.65" customHeight="1" spans="1:5">
      <c r="A6" s="48" t="s">
        <v>99</v>
      </c>
      <c r="B6" s="62">
        <v>2191.77</v>
      </c>
      <c r="C6" s="14" t="s">
        <v>15</v>
      </c>
      <c r="D6" s="62"/>
      <c r="E6" s="47"/>
    </row>
    <row r="7" customFormat="1" ht="15.65" customHeight="1" spans="1:5">
      <c r="A7" s="48" t="s">
        <v>100</v>
      </c>
      <c r="B7" s="63">
        <v>2191.77</v>
      </c>
      <c r="C7" s="14" t="s">
        <v>17</v>
      </c>
      <c r="D7" s="62"/>
      <c r="E7" s="47"/>
    </row>
    <row r="8" customFormat="1" ht="15.65" customHeight="1" spans="1:5">
      <c r="A8" s="48" t="s">
        <v>101</v>
      </c>
      <c r="B8" s="47"/>
      <c r="C8" s="14" t="s">
        <v>19</v>
      </c>
      <c r="D8" s="62"/>
      <c r="E8" s="47"/>
    </row>
    <row r="9" customFormat="1" ht="17.05" customHeight="1" spans="1:5">
      <c r="A9" s="48" t="s">
        <v>102</v>
      </c>
      <c r="B9" s="47"/>
      <c r="C9" s="14" t="s">
        <v>21</v>
      </c>
      <c r="D9" s="62"/>
      <c r="E9" s="47"/>
    </row>
    <row r="10" customFormat="1" ht="17.05" customHeight="1" spans="1:5">
      <c r="A10" s="48"/>
      <c r="B10" s="48"/>
      <c r="C10" s="14" t="s">
        <v>23</v>
      </c>
      <c r="D10" s="62">
        <v>2198.62</v>
      </c>
      <c r="E10" s="47"/>
    </row>
    <row r="11" customFormat="1" ht="17.05" customHeight="1" spans="1:5">
      <c r="A11" s="48"/>
      <c r="B11" s="48"/>
      <c r="C11" s="14" t="s">
        <v>25</v>
      </c>
      <c r="D11" s="62"/>
      <c r="E11" s="47"/>
    </row>
    <row r="12" customFormat="1" ht="14.3" customHeight="1" spans="1:5">
      <c r="A12" s="48"/>
      <c r="B12" s="48"/>
      <c r="C12" s="14" t="s">
        <v>27</v>
      </c>
      <c r="D12" s="62"/>
      <c r="E12" s="47"/>
    </row>
    <row r="13" customFormat="1" ht="14.3" customHeight="1" spans="1:5">
      <c r="A13" s="48"/>
      <c r="B13" s="48"/>
      <c r="C13" s="14" t="s">
        <v>29</v>
      </c>
      <c r="D13" s="62"/>
      <c r="E13" s="47"/>
    </row>
    <row r="14" customFormat="1" ht="14.3" customHeight="1" spans="1:5">
      <c r="A14" s="48"/>
      <c r="B14" s="48"/>
      <c r="C14" s="14" t="s">
        <v>31</v>
      </c>
      <c r="D14" s="62"/>
      <c r="E14" s="47"/>
    </row>
    <row r="15" customFormat="1" ht="14.3" customHeight="1" spans="1:5">
      <c r="A15" s="48"/>
      <c r="B15" s="48"/>
      <c r="C15" s="14" t="s">
        <v>32</v>
      </c>
      <c r="D15" s="62"/>
      <c r="E15" s="47"/>
    </row>
    <row r="16" customFormat="1" ht="14.3" customHeight="1" spans="1:5">
      <c r="A16" s="48"/>
      <c r="B16" s="48"/>
      <c r="C16" s="14" t="s">
        <v>33</v>
      </c>
      <c r="D16" s="62"/>
      <c r="E16" s="47"/>
    </row>
    <row r="17" customFormat="1" ht="14.3" customHeight="1" spans="1:5">
      <c r="A17" s="48"/>
      <c r="B17" s="48"/>
      <c r="C17" s="14" t="s">
        <v>34</v>
      </c>
      <c r="D17" s="62"/>
      <c r="E17" s="47"/>
    </row>
    <row r="18" customFormat="1" ht="14.3" customHeight="1" spans="1:5">
      <c r="A18" s="48"/>
      <c r="B18" s="48"/>
      <c r="C18" s="14" t="s">
        <v>35</v>
      </c>
      <c r="D18" s="62"/>
      <c r="E18" s="47"/>
    </row>
    <row r="19" customFormat="1" ht="14.3" customHeight="1" spans="1:5">
      <c r="A19" s="48"/>
      <c r="B19" s="48"/>
      <c r="C19" s="14" t="s">
        <v>36</v>
      </c>
      <c r="D19" s="62"/>
      <c r="E19" s="47"/>
    </row>
    <row r="20" customFormat="1" ht="14.3" customHeight="1" spans="1:5">
      <c r="A20" s="48"/>
      <c r="B20" s="48"/>
      <c r="C20" s="14" t="s">
        <v>37</v>
      </c>
      <c r="D20" s="62"/>
      <c r="E20" s="47"/>
    </row>
    <row r="21" customFormat="1" ht="14.3" customHeight="1" spans="1:5">
      <c r="A21" s="48"/>
      <c r="B21" s="48"/>
      <c r="C21" s="14" t="s">
        <v>38</v>
      </c>
      <c r="D21" s="62"/>
      <c r="E21" s="47"/>
    </row>
    <row r="22" customFormat="1" ht="14.3" customHeight="1" spans="1:5">
      <c r="A22" s="48"/>
      <c r="B22" s="48"/>
      <c r="C22" s="14" t="s">
        <v>39</v>
      </c>
      <c r="D22" s="62"/>
      <c r="E22" s="47"/>
    </row>
    <row r="23" customFormat="1" ht="14.3" customHeight="1" spans="1:5">
      <c r="A23" s="48"/>
      <c r="B23" s="48"/>
      <c r="C23" s="14" t="s">
        <v>40</v>
      </c>
      <c r="D23" s="62"/>
      <c r="E23" s="47"/>
    </row>
    <row r="24" customFormat="1" ht="14.3" customHeight="1" spans="1:5">
      <c r="A24" s="48"/>
      <c r="B24" s="48"/>
      <c r="C24" s="14" t="s">
        <v>41</v>
      </c>
      <c r="D24" s="62"/>
      <c r="E24" s="47"/>
    </row>
    <row r="25" customFormat="1" ht="14.3" customHeight="1" spans="1:5">
      <c r="A25" s="48"/>
      <c r="B25" s="48"/>
      <c r="C25" s="14" t="s">
        <v>42</v>
      </c>
      <c r="D25" s="62"/>
      <c r="E25" s="47"/>
    </row>
    <row r="26" customFormat="1" ht="14.3" customHeight="1" spans="1:5">
      <c r="A26" s="48"/>
      <c r="B26" s="48"/>
      <c r="C26" s="14" t="s">
        <v>43</v>
      </c>
      <c r="D26" s="62"/>
      <c r="E26" s="47"/>
    </row>
    <row r="27" customFormat="1" ht="14.3" customHeight="1" spans="1:5">
      <c r="A27" s="48"/>
      <c r="B27" s="48"/>
      <c r="C27" s="14" t="s">
        <v>44</v>
      </c>
      <c r="D27" s="62"/>
      <c r="E27" s="47"/>
    </row>
    <row r="28" customFormat="1" ht="14.3" customHeight="1" spans="1:5">
      <c r="A28" s="48"/>
      <c r="B28" s="48"/>
      <c r="C28" s="14" t="s">
        <v>45</v>
      </c>
      <c r="D28" s="62"/>
      <c r="E28" s="47"/>
    </row>
    <row r="29" customFormat="1" ht="14.3" customHeight="1" spans="1:5">
      <c r="A29" s="48"/>
      <c r="B29" s="48"/>
      <c r="C29" s="14" t="s">
        <v>46</v>
      </c>
      <c r="D29" s="62"/>
      <c r="E29" s="47"/>
    </row>
    <row r="30" customFormat="1" ht="14.3" customHeight="1" spans="1:5">
      <c r="A30" s="48"/>
      <c r="B30" s="48"/>
      <c r="C30" s="14" t="s">
        <v>47</v>
      </c>
      <c r="D30" s="62"/>
      <c r="E30" s="47"/>
    </row>
    <row r="31" customFormat="1" ht="14.3" customHeight="1" spans="1:5">
      <c r="A31" s="48"/>
      <c r="B31" s="48"/>
      <c r="C31" s="14" t="s">
        <v>48</v>
      </c>
      <c r="D31" s="62"/>
      <c r="E31" s="47"/>
    </row>
    <row r="32" customFormat="1" ht="14.3" customHeight="1" spans="1:5">
      <c r="A32" s="48"/>
      <c r="B32" s="48"/>
      <c r="C32" s="14" t="s">
        <v>49</v>
      </c>
      <c r="D32" s="62"/>
      <c r="E32" s="47"/>
    </row>
    <row r="33" customFormat="1" ht="14.3" customHeight="1" spans="1:5">
      <c r="A33" s="48"/>
      <c r="B33" s="48"/>
      <c r="C33" s="14" t="s">
        <v>50</v>
      </c>
      <c r="D33" s="62"/>
      <c r="E33" s="47"/>
    </row>
    <row r="34" customFormat="1" ht="14.3" customHeight="1" spans="1:5">
      <c r="A34" s="48"/>
      <c r="B34" s="48"/>
      <c r="C34" s="14"/>
      <c r="D34" s="62"/>
      <c r="E34" s="47"/>
    </row>
    <row r="35" customFormat="1" ht="14.3" customHeight="1" spans="1:5">
      <c r="A35" s="48" t="s">
        <v>103</v>
      </c>
      <c r="B35" s="62">
        <v>6.85</v>
      </c>
      <c r="C35" s="14"/>
      <c r="D35" s="62"/>
      <c r="E35" s="47"/>
    </row>
    <row r="36" customFormat="1" ht="14.3" customHeight="1" spans="1:5">
      <c r="A36" s="48" t="s">
        <v>104</v>
      </c>
      <c r="B36" s="62">
        <v>6.85</v>
      </c>
      <c r="C36" s="48"/>
      <c r="D36" s="48"/>
      <c r="E36" s="48"/>
    </row>
    <row r="37" customFormat="1" ht="14.3" customHeight="1" spans="1:5">
      <c r="A37" s="48" t="s">
        <v>105</v>
      </c>
      <c r="B37" s="62">
        <v>0</v>
      </c>
      <c r="C37" s="26" t="s">
        <v>106</v>
      </c>
      <c r="D37" s="62">
        <f>SUM(D6:D35)</f>
        <v>2198.62</v>
      </c>
      <c r="E37" s="62"/>
    </row>
    <row r="38" customFormat="1" ht="14.3" customHeight="1" spans="1:5">
      <c r="A38" s="48" t="s">
        <v>107</v>
      </c>
      <c r="B38" s="62">
        <v>0</v>
      </c>
      <c r="C38" s="26" t="s">
        <v>54</v>
      </c>
      <c r="D38" s="62">
        <v>0</v>
      </c>
      <c r="E38" s="52"/>
    </row>
    <row r="39" spans="1:5">
      <c r="A39" s="52"/>
      <c r="B39" s="64"/>
      <c r="C39" s="65"/>
      <c r="D39" s="65"/>
      <c r="E39" s="65"/>
    </row>
    <row r="40" spans="1:5">
      <c r="A40" s="53" t="s">
        <v>108</v>
      </c>
      <c r="B40" s="58">
        <f>B6+B35</f>
        <v>2198.62</v>
      </c>
      <c r="C40" s="53" t="s">
        <v>109</v>
      </c>
      <c r="D40" s="62">
        <f>SUM(D37:D38)</f>
        <v>2198.62</v>
      </c>
      <c r="E40" s="9"/>
    </row>
    <row r="41" spans="1:5">
      <c r="A41" s="66" t="s">
        <v>110</v>
      </c>
      <c r="B41" s="67"/>
      <c r="C41" s="67"/>
      <c r="D41" s="67"/>
      <c r="E41" s="67"/>
    </row>
  </sheetData>
  <mergeCells count="5">
    <mergeCell ref="A2:E2"/>
    <mergeCell ref="A4:B4"/>
    <mergeCell ref="C4:D4"/>
    <mergeCell ref="A41:E41"/>
    <mergeCell ref="E4:E5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F15" sqref="F15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  <col min="9" max="9" width="9.76666666666667" customWidth="1"/>
  </cols>
  <sheetData>
    <row r="1" spans="1:1">
      <c r="A1" t="s">
        <v>111</v>
      </c>
    </row>
    <row r="2" customFormat="1" ht="22.75" customHeight="1" spans="1:8">
      <c r="A2" s="12" t="s">
        <v>112</v>
      </c>
      <c r="B2" s="12"/>
      <c r="C2" s="12"/>
      <c r="D2" s="12"/>
      <c r="E2" s="12"/>
      <c r="F2" s="12"/>
      <c r="G2" s="12"/>
      <c r="H2" s="12"/>
    </row>
    <row r="3" customFormat="1" ht="15.65" customHeight="1" spans="8:8">
      <c r="H3" s="3" t="s">
        <v>9</v>
      </c>
    </row>
    <row r="4" s="1" customFormat="1" ht="14.3" customHeight="1" spans="1:8">
      <c r="A4" s="24" t="s">
        <v>60</v>
      </c>
      <c r="B4" s="24"/>
      <c r="C4" s="24"/>
      <c r="D4" s="24" t="s">
        <v>61</v>
      </c>
      <c r="E4" s="24" t="s">
        <v>62</v>
      </c>
      <c r="F4" s="24" t="s">
        <v>92</v>
      </c>
      <c r="G4" s="45" t="s">
        <v>93</v>
      </c>
      <c r="H4" s="24" t="s">
        <v>68</v>
      </c>
    </row>
    <row r="5" s="1" customFormat="1" ht="14.3" customHeight="1" spans="1:8">
      <c r="A5" s="24"/>
      <c r="B5" s="24"/>
      <c r="C5" s="24"/>
      <c r="D5" s="24"/>
      <c r="E5" s="24"/>
      <c r="F5" s="24"/>
      <c r="G5" s="46"/>
      <c r="H5" s="24"/>
    </row>
    <row r="6" customFormat="1" ht="14.3" customHeight="1" spans="1:8">
      <c r="A6" s="26" t="s">
        <v>69</v>
      </c>
      <c r="B6" s="26" t="s">
        <v>70</v>
      </c>
      <c r="C6" s="26" t="s">
        <v>71</v>
      </c>
      <c r="D6" s="26" t="s">
        <v>62</v>
      </c>
      <c r="E6" s="47">
        <f>F6+G6</f>
        <v>2191.77</v>
      </c>
      <c r="F6" s="47">
        <f>F7</f>
        <v>2122.2</v>
      </c>
      <c r="G6" s="47">
        <f>G7</f>
        <v>69.57</v>
      </c>
      <c r="H6" s="48"/>
    </row>
    <row r="7" spans="1:8">
      <c r="A7" s="49">
        <v>205</v>
      </c>
      <c r="B7" s="49"/>
      <c r="C7" s="49"/>
      <c r="D7" s="49" t="s">
        <v>72</v>
      </c>
      <c r="E7" s="50">
        <f>F7+G7</f>
        <v>2191.77</v>
      </c>
      <c r="F7" s="51">
        <f>SUM(F8)</f>
        <v>2122.2</v>
      </c>
      <c r="G7" s="50">
        <f>G8+G12</f>
        <v>69.57</v>
      </c>
      <c r="H7" s="52"/>
    </row>
    <row r="8" spans="1:8">
      <c r="A8" s="53"/>
      <c r="B8" s="54">
        <v>20502</v>
      </c>
      <c r="C8" s="55"/>
      <c r="D8" s="56" t="s">
        <v>73</v>
      </c>
      <c r="E8" s="57">
        <f>F8+G8</f>
        <v>2191.77</v>
      </c>
      <c r="F8" s="58">
        <f>SUM(F9:F11)</f>
        <v>2122.2</v>
      </c>
      <c r="G8" s="57">
        <f>SUM(G9:G11)</f>
        <v>69.57</v>
      </c>
      <c r="H8" s="59"/>
    </row>
    <row r="9" spans="1:8">
      <c r="A9" s="53"/>
      <c r="B9" s="54"/>
      <c r="C9" s="55">
        <v>2050201</v>
      </c>
      <c r="D9" s="56" t="s">
        <v>74</v>
      </c>
      <c r="E9" s="57">
        <f>F9+G9</f>
        <v>443.77</v>
      </c>
      <c r="F9" s="58">
        <v>374.2</v>
      </c>
      <c r="G9" s="57">
        <v>69.57</v>
      </c>
      <c r="H9" s="59"/>
    </row>
    <row r="10" spans="1:8">
      <c r="A10" s="53"/>
      <c r="B10" s="54"/>
      <c r="C10" s="55">
        <v>2050202</v>
      </c>
      <c r="D10" s="56" t="s">
        <v>75</v>
      </c>
      <c r="E10" s="57"/>
      <c r="F10" s="58">
        <v>995.83</v>
      </c>
      <c r="G10" s="57"/>
      <c r="H10" s="59"/>
    </row>
    <row r="11" spans="1:8">
      <c r="A11" s="53"/>
      <c r="B11" s="54"/>
      <c r="C11" s="55">
        <v>2050203</v>
      </c>
      <c r="D11" s="56" t="s">
        <v>76</v>
      </c>
      <c r="E11" s="57">
        <f>F11+G11</f>
        <v>752.17</v>
      </c>
      <c r="F11" s="58">
        <v>752.17</v>
      </c>
      <c r="G11" s="57"/>
      <c r="H11" s="59"/>
    </row>
    <row r="12" spans="1:8">
      <c r="A12" s="53"/>
      <c r="B12" s="54">
        <v>20509</v>
      </c>
      <c r="C12" s="55"/>
      <c r="D12" s="56" t="s">
        <v>81</v>
      </c>
      <c r="E12" s="9"/>
      <c r="F12" s="9"/>
      <c r="G12" s="57"/>
      <c r="H12" s="9"/>
    </row>
    <row r="13" spans="1:8">
      <c r="A13" s="53"/>
      <c r="B13" s="54"/>
      <c r="C13" s="55">
        <v>2050999</v>
      </c>
      <c r="D13" s="56" t="s">
        <v>81</v>
      </c>
      <c r="E13" s="9"/>
      <c r="F13" s="9"/>
      <c r="G13" s="57"/>
      <c r="H13" s="9"/>
    </row>
  </sheetData>
  <mergeCells count="10">
    <mergeCell ref="A2:H2"/>
    <mergeCell ref="A8:A13"/>
    <mergeCell ref="B8:B11"/>
    <mergeCell ref="B12:B13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workbookViewId="0">
      <selection activeCell="D23" sqref="D23"/>
    </sheetView>
  </sheetViews>
  <sheetFormatPr defaultColWidth="10" defaultRowHeight="13.5" outlineLevelCol="5"/>
  <cols>
    <col min="1" max="1" width="15.3333333333333" customWidth="1"/>
    <col min="2" max="2" width="21.5" customWidth="1"/>
    <col min="3" max="3" width="12.875" customWidth="1"/>
    <col min="4" max="4" width="15.3333333333333" customWidth="1"/>
    <col min="5" max="5" width="26.125" customWidth="1"/>
    <col min="6" max="6" width="13.75" customWidth="1"/>
    <col min="7" max="7" width="9.76666666666667" customWidth="1"/>
  </cols>
  <sheetData>
    <row r="1" spans="1:1">
      <c r="A1" t="s">
        <v>113</v>
      </c>
    </row>
    <row r="2" customFormat="1" ht="28.45" customHeight="1" spans="1:6">
      <c r="A2" s="12" t="s">
        <v>114</v>
      </c>
      <c r="B2" s="12"/>
      <c r="C2" s="12"/>
      <c r="D2" s="12"/>
      <c r="E2" s="12"/>
      <c r="F2" s="12"/>
    </row>
    <row r="3" customFormat="1" ht="17.05" customHeight="1" spans="1:6">
      <c r="A3" s="23"/>
      <c r="B3" s="23"/>
      <c r="C3" s="23"/>
      <c r="D3" s="23"/>
      <c r="E3" s="23"/>
      <c r="F3" s="3" t="s">
        <v>9</v>
      </c>
    </row>
    <row r="4" s="1" customFormat="1" spans="1:6">
      <c r="A4" s="24" t="s">
        <v>115</v>
      </c>
      <c r="B4" s="24" t="s">
        <v>116</v>
      </c>
      <c r="C4" s="24" t="s">
        <v>117</v>
      </c>
      <c r="D4" s="24" t="s">
        <v>118</v>
      </c>
      <c r="E4" s="25" t="s">
        <v>119</v>
      </c>
      <c r="F4" s="24" t="s">
        <v>117</v>
      </c>
    </row>
    <row r="5" spans="1:6">
      <c r="A5" s="26" t="s">
        <v>62</v>
      </c>
      <c r="B5" s="26"/>
      <c r="C5" s="27">
        <f>C6+C30</f>
        <v>2122.2</v>
      </c>
      <c r="D5" s="28" t="s">
        <v>62</v>
      </c>
      <c r="E5" s="28"/>
      <c r="F5" s="27">
        <f>F6+F18+F30</f>
        <v>2122.2</v>
      </c>
    </row>
    <row r="6" spans="1:6">
      <c r="A6" s="29">
        <v>505</v>
      </c>
      <c r="B6" s="29" t="s">
        <v>120</v>
      </c>
      <c r="C6" s="27">
        <f>C7+C18</f>
        <v>2042.64</v>
      </c>
      <c r="D6" s="29">
        <v>301</v>
      </c>
      <c r="E6" s="29" t="s">
        <v>121</v>
      </c>
      <c r="F6" s="27">
        <f>SUM(F7:F17)</f>
        <v>1982.35</v>
      </c>
    </row>
    <row r="7" spans="1:6">
      <c r="A7" s="30">
        <v>50501</v>
      </c>
      <c r="B7" s="30" t="s">
        <v>121</v>
      </c>
      <c r="C7" s="30">
        <v>1982.35</v>
      </c>
      <c r="D7" s="29">
        <v>30101</v>
      </c>
      <c r="E7" s="29" t="s">
        <v>122</v>
      </c>
      <c r="F7" s="27">
        <v>617.14</v>
      </c>
    </row>
    <row r="8" spans="1:6">
      <c r="A8" s="31"/>
      <c r="B8" s="31"/>
      <c r="C8" s="31"/>
      <c r="D8" s="29">
        <v>30102</v>
      </c>
      <c r="E8" s="29" t="s">
        <v>123</v>
      </c>
      <c r="F8" s="27">
        <v>252.2</v>
      </c>
    </row>
    <row r="9" spans="1:6">
      <c r="A9" s="31"/>
      <c r="B9" s="31"/>
      <c r="C9" s="31"/>
      <c r="D9" s="29">
        <v>30103</v>
      </c>
      <c r="E9" s="29" t="s">
        <v>124</v>
      </c>
      <c r="F9" s="27">
        <v>149.72</v>
      </c>
    </row>
    <row r="10" spans="1:6">
      <c r="A10" s="31"/>
      <c r="B10" s="31"/>
      <c r="C10" s="31"/>
      <c r="D10" s="29">
        <v>30107</v>
      </c>
      <c r="E10" s="29" t="s">
        <v>125</v>
      </c>
      <c r="F10" s="27">
        <v>244.31</v>
      </c>
    </row>
    <row r="11" spans="1:6">
      <c r="A11" s="31"/>
      <c r="B11" s="31"/>
      <c r="C11" s="31"/>
      <c r="D11" s="29">
        <v>30108</v>
      </c>
      <c r="E11" s="29" t="s">
        <v>126</v>
      </c>
      <c r="F11" s="27">
        <v>143.06</v>
      </c>
    </row>
    <row r="12" spans="1:6">
      <c r="A12" s="31"/>
      <c r="B12" s="31"/>
      <c r="C12" s="31"/>
      <c r="D12" s="29">
        <v>30109</v>
      </c>
      <c r="E12" s="29" t="s">
        <v>127</v>
      </c>
      <c r="F12" s="27">
        <v>10.61</v>
      </c>
    </row>
    <row r="13" spans="1:6">
      <c r="A13" s="31"/>
      <c r="B13" s="31"/>
      <c r="C13" s="31"/>
      <c r="D13" s="29">
        <v>30110</v>
      </c>
      <c r="E13" s="29" t="s">
        <v>128</v>
      </c>
      <c r="F13" s="27">
        <v>63.51</v>
      </c>
    </row>
    <row r="14" spans="1:6">
      <c r="A14" s="31"/>
      <c r="B14" s="31"/>
      <c r="C14" s="31"/>
      <c r="D14" s="29">
        <v>30111</v>
      </c>
      <c r="E14" s="29" t="s">
        <v>129</v>
      </c>
      <c r="F14" s="27">
        <v>30.79</v>
      </c>
    </row>
    <row r="15" spans="1:6">
      <c r="A15" s="31"/>
      <c r="B15" s="31"/>
      <c r="C15" s="31"/>
      <c r="D15" s="29">
        <v>30112</v>
      </c>
      <c r="E15" s="29" t="s">
        <v>130</v>
      </c>
      <c r="F15" s="27">
        <v>10.32</v>
      </c>
    </row>
    <row r="16" spans="1:6">
      <c r="A16" s="31"/>
      <c r="B16" s="31"/>
      <c r="C16" s="31"/>
      <c r="D16" s="29">
        <v>30113</v>
      </c>
      <c r="E16" s="29" t="s">
        <v>131</v>
      </c>
      <c r="F16" s="27">
        <v>129.34</v>
      </c>
    </row>
    <row r="17" spans="1:6">
      <c r="A17" s="32"/>
      <c r="B17" s="32"/>
      <c r="C17" s="32"/>
      <c r="D17" s="29">
        <v>30119</v>
      </c>
      <c r="E17" s="29" t="s">
        <v>132</v>
      </c>
      <c r="F17" s="27">
        <v>331.35</v>
      </c>
    </row>
    <row r="18" spans="1:6">
      <c r="A18" s="30">
        <v>50502</v>
      </c>
      <c r="B18" s="30" t="s">
        <v>133</v>
      </c>
      <c r="C18" s="33">
        <v>60.29</v>
      </c>
      <c r="D18" s="29" t="s">
        <v>134</v>
      </c>
      <c r="E18" s="29" t="s">
        <v>133</v>
      </c>
      <c r="F18" s="27">
        <v>60.29</v>
      </c>
    </row>
    <row r="19" spans="1:6">
      <c r="A19" s="31"/>
      <c r="B19" s="31"/>
      <c r="C19" s="34"/>
      <c r="D19" s="29" t="s">
        <v>135</v>
      </c>
      <c r="E19" s="29" t="s">
        <v>136</v>
      </c>
      <c r="F19" s="27">
        <v>3.91</v>
      </c>
    </row>
    <row r="20" spans="1:6">
      <c r="A20" s="31"/>
      <c r="B20" s="31"/>
      <c r="C20" s="34"/>
      <c r="D20" s="29" t="s">
        <v>137</v>
      </c>
      <c r="E20" s="29" t="s">
        <v>138</v>
      </c>
      <c r="F20" s="27">
        <v>0.08</v>
      </c>
    </row>
    <row r="21" spans="1:6">
      <c r="A21" s="31"/>
      <c r="B21" s="31"/>
      <c r="C21" s="34"/>
      <c r="D21" s="29" t="s">
        <v>139</v>
      </c>
      <c r="E21" s="29" t="s">
        <v>140</v>
      </c>
      <c r="F21" s="27">
        <v>0.2</v>
      </c>
    </row>
    <row r="22" spans="1:6">
      <c r="A22" s="31"/>
      <c r="B22" s="31"/>
      <c r="C22" s="34"/>
      <c r="D22" s="29">
        <v>30207</v>
      </c>
      <c r="E22" s="29" t="s">
        <v>141</v>
      </c>
      <c r="F22" s="27">
        <v>0.48</v>
      </c>
    </row>
    <row r="23" spans="1:6">
      <c r="A23" s="31"/>
      <c r="B23" s="31"/>
      <c r="C23" s="34"/>
      <c r="D23" s="29" t="s">
        <v>142</v>
      </c>
      <c r="E23" s="29" t="s">
        <v>143</v>
      </c>
      <c r="F23" s="27">
        <v>2.5</v>
      </c>
    </row>
    <row r="24" spans="1:6">
      <c r="A24" s="31"/>
      <c r="B24" s="31"/>
      <c r="C24" s="34"/>
      <c r="D24" s="29">
        <v>30213</v>
      </c>
      <c r="E24" s="29" t="s">
        <v>144</v>
      </c>
      <c r="F24" s="27">
        <v>2.1</v>
      </c>
    </row>
    <row r="25" spans="1:6">
      <c r="A25" s="31"/>
      <c r="B25" s="31"/>
      <c r="C25" s="34"/>
      <c r="D25" s="29" t="s">
        <v>145</v>
      </c>
      <c r="E25" s="29" t="s">
        <v>146</v>
      </c>
      <c r="F25" s="27">
        <v>15.75</v>
      </c>
    </row>
    <row r="26" spans="1:6">
      <c r="A26" s="31"/>
      <c r="B26" s="31"/>
      <c r="C26" s="34"/>
      <c r="D26" s="29" t="s">
        <v>147</v>
      </c>
      <c r="E26" s="29" t="s">
        <v>148</v>
      </c>
      <c r="F26" s="27">
        <v>0.745</v>
      </c>
    </row>
    <row r="27" spans="1:6">
      <c r="A27" s="31"/>
      <c r="B27" s="31"/>
      <c r="C27" s="34"/>
      <c r="D27" s="29" t="s">
        <v>149</v>
      </c>
      <c r="E27" s="29" t="s">
        <v>150</v>
      </c>
      <c r="F27" s="27">
        <v>13.65</v>
      </c>
    </row>
    <row r="28" spans="1:6">
      <c r="A28" s="31"/>
      <c r="B28" s="31"/>
      <c r="C28" s="34"/>
      <c r="D28" s="29" t="s">
        <v>151</v>
      </c>
      <c r="E28" s="29" t="s">
        <v>152</v>
      </c>
      <c r="F28" s="27">
        <v>18.28</v>
      </c>
    </row>
    <row r="29" spans="1:6">
      <c r="A29" s="32"/>
      <c r="B29" s="32"/>
      <c r="C29" s="35"/>
      <c r="D29" s="29" t="s">
        <v>153</v>
      </c>
      <c r="E29" s="29" t="s">
        <v>154</v>
      </c>
      <c r="F29" s="27">
        <v>2.59</v>
      </c>
    </row>
    <row r="30" spans="1:6">
      <c r="A30" s="29">
        <v>509</v>
      </c>
      <c r="B30" s="29" t="s">
        <v>155</v>
      </c>
      <c r="C30" s="27">
        <v>79.56</v>
      </c>
      <c r="D30" s="29">
        <v>303</v>
      </c>
      <c r="E30" s="36" t="s">
        <v>155</v>
      </c>
      <c r="F30" s="27">
        <f>SUM(F31:F33)</f>
        <v>79.56</v>
      </c>
    </row>
    <row r="31" spans="1:6">
      <c r="A31" s="29">
        <v>50901</v>
      </c>
      <c r="B31" s="29" t="s">
        <v>156</v>
      </c>
      <c r="C31" s="27">
        <v>10.67</v>
      </c>
      <c r="D31" s="29">
        <v>30305</v>
      </c>
      <c r="E31" s="36" t="s">
        <v>157</v>
      </c>
      <c r="F31" s="27">
        <v>10.67</v>
      </c>
    </row>
    <row r="32" spans="1:6">
      <c r="A32" s="37">
        <v>50905</v>
      </c>
      <c r="B32" s="38" t="s">
        <v>158</v>
      </c>
      <c r="C32" s="39">
        <v>38.89</v>
      </c>
      <c r="D32" s="29">
        <v>30302</v>
      </c>
      <c r="E32" s="36" t="s">
        <v>159</v>
      </c>
      <c r="F32" s="27">
        <v>38.89</v>
      </c>
    </row>
    <row r="33" spans="1:6">
      <c r="A33" s="40">
        <v>50999</v>
      </c>
      <c r="B33" s="41" t="s">
        <v>160</v>
      </c>
      <c r="C33" s="42">
        <v>30</v>
      </c>
      <c r="D33" s="43">
        <v>30399</v>
      </c>
      <c r="E33" s="44" t="s">
        <v>160</v>
      </c>
      <c r="F33" s="27">
        <v>30</v>
      </c>
    </row>
  </sheetData>
  <mergeCells count="10">
    <mergeCell ref="A2:F2"/>
    <mergeCell ref="A3:E3"/>
    <mergeCell ref="A5:B5"/>
    <mergeCell ref="D5:E5"/>
    <mergeCell ref="A7:A17"/>
    <mergeCell ref="A18:A29"/>
    <mergeCell ref="B7:B17"/>
    <mergeCell ref="B18:B29"/>
    <mergeCell ref="C7:C17"/>
    <mergeCell ref="C18:C29"/>
  </mergeCells>
  <printOptions horizontalCentered="1"/>
  <pageMargins left="0.751388888888889" right="0.751388888888889" top="1" bottom="1" header="0.5" footer="0.5"/>
  <pageSetup paperSize="9" scale="9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B7" sqref="B7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161</v>
      </c>
    </row>
    <row r="2" customFormat="1" ht="22.75" customHeight="1" spans="1:7">
      <c r="A2" s="12" t="s">
        <v>162</v>
      </c>
      <c r="B2" s="12"/>
      <c r="C2" s="12"/>
      <c r="D2" s="12"/>
      <c r="E2" s="12"/>
      <c r="F2" s="12"/>
      <c r="G2" s="12"/>
    </row>
    <row r="3" customFormat="1" ht="22.75" customHeight="1" spans="1:7">
      <c r="A3" s="12"/>
      <c r="B3" s="17"/>
      <c r="C3" s="17"/>
      <c r="D3" s="17"/>
      <c r="E3" s="17"/>
      <c r="F3" s="17"/>
      <c r="G3" s="3" t="s">
        <v>9</v>
      </c>
    </row>
    <row r="4" customFormat="1" ht="39.15" customHeight="1" spans="1:7">
      <c r="A4" s="18" t="s">
        <v>98</v>
      </c>
      <c r="B4" s="19" t="s">
        <v>163</v>
      </c>
      <c r="C4" s="13" t="s">
        <v>164</v>
      </c>
      <c r="D4" s="13" t="s">
        <v>165</v>
      </c>
      <c r="E4" s="13" t="s">
        <v>166</v>
      </c>
      <c r="F4" s="13" t="s">
        <v>167</v>
      </c>
      <c r="G4" s="13" t="s">
        <v>68</v>
      </c>
    </row>
    <row r="5" customFormat="1" ht="24" customHeight="1" spans="1:7">
      <c r="A5" s="20" t="s">
        <v>62</v>
      </c>
      <c r="B5" s="16">
        <f>SUM(B6:B8)</f>
        <v>3.336</v>
      </c>
      <c r="C5" s="16">
        <f>SUM(C6:C8)</f>
        <v>3.335</v>
      </c>
      <c r="D5" s="21">
        <f>SUM(D6:D8)</f>
        <v>-0.00134048257372654</v>
      </c>
      <c r="E5" s="14" t="s">
        <v>168</v>
      </c>
      <c r="F5" s="21"/>
      <c r="G5" s="14"/>
    </row>
    <row r="6" customFormat="1" ht="22" customHeight="1" spans="1:7">
      <c r="A6" s="14" t="s">
        <v>169</v>
      </c>
      <c r="B6" s="16"/>
      <c r="C6" s="16"/>
      <c r="D6" s="21">
        <v>0</v>
      </c>
      <c r="E6" s="14" t="s">
        <v>170</v>
      </c>
      <c r="F6" s="21"/>
      <c r="G6" s="22" t="s">
        <v>171</v>
      </c>
    </row>
    <row r="7" customFormat="1" ht="26" customHeight="1" spans="1:7">
      <c r="A7" s="14" t="s">
        <v>172</v>
      </c>
      <c r="B7" s="16">
        <v>0.746</v>
      </c>
      <c r="C7" s="16">
        <v>0.745</v>
      </c>
      <c r="D7" s="21">
        <f>(C7-B7)/B7*100%</f>
        <v>-0.00134048257372654</v>
      </c>
      <c r="E7" s="14" t="s">
        <v>168</v>
      </c>
      <c r="F7" s="21"/>
      <c r="G7" s="14"/>
    </row>
    <row r="8" customFormat="1" ht="17.05" customHeight="1" spans="1:7">
      <c r="A8" s="14" t="s">
        <v>173</v>
      </c>
      <c r="B8" s="16">
        <v>2.59</v>
      </c>
      <c r="C8" s="16">
        <v>2.59</v>
      </c>
      <c r="D8" s="21">
        <f>(B8-C8)/B8*100%</f>
        <v>0</v>
      </c>
      <c r="E8" s="14" t="s">
        <v>170</v>
      </c>
      <c r="F8" s="21"/>
      <c r="G8" s="22"/>
    </row>
    <row r="9" customFormat="1" ht="17.05" customHeight="1" spans="1:7">
      <c r="A9" s="14" t="s">
        <v>174</v>
      </c>
      <c r="B9" s="16">
        <v>2.59</v>
      </c>
      <c r="C9" s="16">
        <v>2.59</v>
      </c>
      <c r="D9" s="21">
        <f>(B9-C9)/B9*100%</f>
        <v>0</v>
      </c>
      <c r="E9" s="14" t="s">
        <v>170</v>
      </c>
      <c r="F9" s="21"/>
      <c r="G9" s="14"/>
    </row>
    <row r="10" customFormat="1" ht="17.05" customHeight="1" spans="1:7">
      <c r="A10" s="14" t="s">
        <v>175</v>
      </c>
      <c r="B10" s="16"/>
      <c r="C10" s="16"/>
      <c r="D10" s="21">
        <v>0</v>
      </c>
      <c r="E10" s="14" t="s">
        <v>170</v>
      </c>
      <c r="F10" s="21"/>
      <c r="G10" s="14"/>
    </row>
    <row r="11" spans="1:1">
      <c r="A11" t="s">
        <v>176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opLeftCell="A3" workbookViewId="0">
      <selection activeCell="H15" sqref="H15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177</v>
      </c>
    </row>
    <row r="2" customFormat="1" ht="22.75" customHeight="1" spans="1:4">
      <c r="A2" s="12" t="s">
        <v>178</v>
      </c>
      <c r="B2" s="12"/>
      <c r="C2" s="12"/>
      <c r="D2" s="12"/>
    </row>
    <row r="3" customFormat="1" ht="15.65" customHeight="1" spans="4:4">
      <c r="D3" s="3" t="s">
        <v>9</v>
      </c>
    </row>
    <row r="4" customFormat="1" ht="30.15" customHeight="1" spans="1:4">
      <c r="A4" s="13" t="s">
        <v>179</v>
      </c>
      <c r="B4" s="13" t="s">
        <v>180</v>
      </c>
      <c r="C4" s="13" t="s">
        <v>117</v>
      </c>
      <c r="D4" s="13" t="s">
        <v>68</v>
      </c>
    </row>
    <row r="5" customFormat="1" ht="14.3" customHeight="1" spans="1:4">
      <c r="A5" s="13" t="s">
        <v>181</v>
      </c>
      <c r="B5" s="14" t="s">
        <v>136</v>
      </c>
      <c r="C5" s="15">
        <v>3.91</v>
      </c>
      <c r="D5" s="14"/>
    </row>
    <row r="6" customFormat="1" ht="14.3" customHeight="1" spans="1:4">
      <c r="A6" s="13" t="s">
        <v>182</v>
      </c>
      <c r="B6" s="14" t="s">
        <v>183</v>
      </c>
      <c r="C6" s="16"/>
      <c r="D6" s="14"/>
    </row>
    <row r="7" customFormat="1" ht="14.3" customHeight="1" spans="1:4">
      <c r="A7" s="13">
        <v>30205</v>
      </c>
      <c r="B7" s="14" t="s">
        <v>138</v>
      </c>
      <c r="C7" s="15">
        <v>0.08</v>
      </c>
      <c r="D7" s="14"/>
    </row>
    <row r="8" customFormat="1" ht="14.3" customHeight="1" spans="1:4">
      <c r="A8" s="13" t="s">
        <v>184</v>
      </c>
      <c r="B8" s="14" t="s">
        <v>140</v>
      </c>
      <c r="C8" s="15">
        <v>0.2</v>
      </c>
      <c r="D8" s="14"/>
    </row>
    <row r="9" customFormat="1" ht="14.3" customHeight="1" spans="1:4">
      <c r="A9" s="13" t="s">
        <v>185</v>
      </c>
      <c r="B9" s="14" t="s">
        <v>141</v>
      </c>
      <c r="C9" s="15">
        <v>0.48</v>
      </c>
      <c r="D9" s="14"/>
    </row>
    <row r="10" customFormat="1" ht="14.3" customHeight="1" spans="1:4">
      <c r="A10" s="13" t="s">
        <v>186</v>
      </c>
      <c r="B10" s="14" t="s">
        <v>143</v>
      </c>
      <c r="C10" s="15">
        <v>2.5</v>
      </c>
      <c r="D10" s="14"/>
    </row>
    <row r="11" customFormat="1" ht="14.3" customHeight="1" spans="1:4">
      <c r="A11" s="13">
        <v>30213</v>
      </c>
      <c r="B11" s="14" t="s">
        <v>187</v>
      </c>
      <c r="C11" s="15">
        <v>2.1</v>
      </c>
      <c r="D11" s="14"/>
    </row>
    <row r="12" customFormat="1" ht="14.3" customHeight="1" spans="1:4">
      <c r="A12" s="13">
        <v>30217</v>
      </c>
      <c r="B12" s="14" t="s">
        <v>148</v>
      </c>
      <c r="C12" s="15">
        <v>0.745</v>
      </c>
      <c r="D12" s="14"/>
    </row>
    <row r="13" customFormat="1" ht="14.3" customHeight="1" spans="1:4">
      <c r="A13" s="13" t="s">
        <v>188</v>
      </c>
      <c r="B13" s="14" t="s">
        <v>152</v>
      </c>
      <c r="C13" s="15">
        <v>18.28</v>
      </c>
      <c r="D13" s="14"/>
    </row>
    <row r="14" customFormat="1" ht="14.3" customHeight="1" spans="1:4">
      <c r="A14" s="13">
        <v>30231</v>
      </c>
      <c r="B14" s="14" t="s">
        <v>154</v>
      </c>
      <c r="C14" s="15">
        <v>2.59</v>
      </c>
      <c r="D14" s="14"/>
    </row>
    <row r="15" customFormat="1" ht="14.3" customHeight="1" spans="1:4">
      <c r="A15" s="13">
        <v>30228</v>
      </c>
      <c r="B15" s="14" t="s">
        <v>150</v>
      </c>
      <c r="C15" s="15">
        <v>13.65</v>
      </c>
      <c r="D15" s="14"/>
    </row>
    <row r="16" customFormat="1" ht="14.3" customHeight="1" spans="1:4">
      <c r="A16" s="13">
        <v>30216</v>
      </c>
      <c r="B16" s="14" t="s">
        <v>146</v>
      </c>
      <c r="C16" s="16">
        <v>15.75</v>
      </c>
      <c r="D16" s="14"/>
    </row>
    <row r="17" customFormat="1" ht="14.3" customHeight="1" spans="1:4">
      <c r="A17" s="13">
        <v>30299</v>
      </c>
      <c r="B17" s="14" t="s">
        <v>189</v>
      </c>
      <c r="C17" s="16"/>
      <c r="D17" s="14"/>
    </row>
    <row r="18" customFormat="1" ht="14.3" customHeight="1" spans="1:4">
      <c r="A18" s="13"/>
      <c r="B18" s="14"/>
      <c r="C18" s="16"/>
      <c r="D18" s="14"/>
    </row>
    <row r="19" customFormat="1" ht="14.3" customHeight="1" spans="1:4">
      <c r="A19" s="13"/>
      <c r="B19" s="14"/>
      <c r="C19" s="16"/>
      <c r="D19" s="14"/>
    </row>
    <row r="20" customFormat="1" ht="14.3" customHeight="1" spans="1:4">
      <c r="A20" s="4" t="s">
        <v>62</v>
      </c>
      <c r="B20" s="4"/>
      <c r="C20" s="16">
        <f>SUM(C5:C19)</f>
        <v>60.285</v>
      </c>
      <c r="D20" s="14"/>
    </row>
  </sheetData>
  <mergeCells count="2">
    <mergeCell ref="A2:D2"/>
    <mergeCell ref="A20:B2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2022-03-02T03:08:00Z</dcterms:created>
  <dcterms:modified xsi:type="dcterms:W3CDTF">2025-04-23T08:29:48Z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</Properties>
</file>