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封面" sheetId="2" r:id="rId1"/>
    <sheet name="表1" sheetId="1" r:id="rId2"/>
    <sheet name="表2" sheetId="3" r:id="rId3"/>
    <sheet name="表3" sheetId="4" r:id="rId4"/>
    <sheet name="表4" sheetId="5" r:id="rId5"/>
    <sheet name="表5" sheetId="6" r:id="rId6"/>
    <sheet name="表6" sheetId="7" r:id="rId7"/>
    <sheet name="表7" sheetId="8" r:id="rId8"/>
    <sheet name="表8" sheetId="9" r:id="rId9"/>
    <sheet name="表9" sheetId="10" r:id="rId10"/>
  </sheets>
  <calcPr calcId="144525"/>
</workbook>
</file>

<file path=xl/sharedStrings.xml><?xml version="1.0" encoding="utf-8"?>
<sst xmlns="http://schemas.openxmlformats.org/spreadsheetml/2006/main" count="449" uniqueCount="268">
  <si>
    <t>附件1:</t>
  </si>
  <si>
    <t xml:space="preserve"> </t>
  </si>
  <si>
    <t>盘州市医疗保障局2024年预算公开表</t>
  </si>
  <si>
    <t xml:space="preserve">盘州市医疗保障局  </t>
  </si>
  <si>
    <t>编制</t>
  </si>
  <si>
    <t xml:space="preserve">    经办人：潘秋池              联系电话:0858-2175395</t>
  </si>
  <si>
    <t>表1</t>
  </si>
  <si>
    <t>盘州市医疗保障局2024年部门收支预算总表</t>
  </si>
  <si>
    <t>（本表收入按收入性质填列，支出按政府收支功能分类科目填列至“类”级科目）</t>
  </si>
  <si>
    <t>单位：万元</t>
  </si>
  <si>
    <t>收            入</t>
  </si>
  <si>
    <t>支      出（按功能分）</t>
  </si>
  <si>
    <t>项    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</si>
  <si>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</si>
  <si>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</si>
  <si>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</si>
  <si>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</si>
  <si>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</si>
  <si>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</si>
  <si>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</si>
  <si>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</si>
  <si>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</si>
  <si>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</si>
  <si>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</si>
  <si>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1.事业收入</t>
  </si>
  <si>
    <t>六、科学技术支出</t>
  </si>
  <si>
    <t>2.事业单位经营收入</t>
  </si>
  <si>
    <t>七、文化旅游体育与传媒支出</t>
  </si>
  <si>
    <t>3.上级补助收入</t>
  </si>
  <si>
    <t>八、社会保障和就业支出</t>
  </si>
  <si>
    <t>4.其他收入</t>
  </si>
  <si>
    <t>九、社会保障基金支出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</si>
  <si>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</si>
  <si>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</si>
  <si>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</si>
  <si>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</si>
  <si>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</si>
  <si>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</si>
  <si>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</si>
  <si>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</si>
  <si>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</si>
  <si>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</si>
  <si>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</si>
  <si>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</si>
  <si>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</si>
  <si>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</si>
  <si>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</si>
  <si>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</si>
  <si>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</si>
  <si>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</si>
  <si>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</si>
  <si>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</si>
  <si>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</si>
  <si>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</si>
  <si>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</si>
  <si>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</t>
  </si>
  <si>
    <t>结转下年</t>
  </si>
  <si>
    <t>收  入  总  计</t>
  </si>
  <si>
    <t xml:space="preserve">支  出  总  计 </t>
  </si>
  <si>
    <t>注：本表填报口径为部门全部收入和支出,上年结转需按性质对应填列.</t>
  </si>
  <si>
    <t>表2</t>
  </si>
  <si>
    <t>盘州市医疗保障局2024年部门收入总体情况表</t>
  </si>
  <si>
    <t>科目编码</t>
  </si>
  <si>
    <t>科目名称</t>
  </si>
  <si>
    <t>合计</t>
  </si>
  <si>
    <t>一般公共预算拨款收入</t>
  </si>
  <si>
    <t>财政专户管理资金收入</t>
  </si>
  <si>
    <t>政府性基金预算拨款收入</t>
  </si>
  <si>
    <t>事业单位经营收入</t>
  </si>
  <si>
    <t>其他收入</t>
  </si>
  <si>
    <t>备注</t>
  </si>
  <si>
    <t>类</t>
  </si>
  <si>
    <t>款</t>
  </si>
  <si>
    <t>项</t>
  </si>
  <si>
    <t>201</t>
  </si>
  <si>
    <t>一般公共服务支出</t>
  </si>
  <si>
    <t>人大事务</t>
  </si>
  <si>
    <t>行政运行</t>
  </si>
  <si>
    <t>2010606</t>
  </si>
  <si>
    <t>财政监察</t>
  </si>
  <si>
    <t>2010699</t>
  </si>
  <si>
    <t>其他财政事务支出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</si>
  <si>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</si>
  <si>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</si>
  <si>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</si>
  <si>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</si>
  <si>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</si>
  <si>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</si>
  <si>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财政代缴社会保险支出</t>
  </si>
  <si>
    <t>财政代缴其他社会保险费支出</t>
  </si>
  <si>
    <t>卫生健康支出</t>
  </si>
  <si>
    <t>卫生健康管理事务</t>
  </si>
  <si>
    <t>一般行政管理事务</t>
  </si>
  <si>
    <t>行政事业单位医疗</t>
  </si>
  <si>
    <t>行政单位医疗</t>
  </si>
  <si>
    <t>公务员医疗补助</t>
  </si>
  <si>
    <t>财政对基本医疗保险基金的补助</t>
  </si>
  <si>
    <t>财政对城乡居民基本医疗保险基金的补助</t>
  </si>
  <si>
    <t>医疗救助</t>
  </si>
  <si>
    <t>其他医疗救助支出</t>
  </si>
  <si>
    <t>医疗保障管理事务</t>
  </si>
  <si>
    <t>医疗保障政策管理</t>
  </si>
  <si>
    <t>事业运行</t>
  </si>
  <si>
    <t>其他医疗保障管理事务支出</t>
  </si>
  <si>
    <t>221</t>
  </si>
  <si>
    <t>住房保障支出</t>
  </si>
  <si>
    <t>22102</t>
  </si>
  <si>
    <t>住房改革支出</t>
  </si>
  <si>
    <t>2210201</t>
  </si>
  <si>
    <t>住房公积金</t>
  </si>
  <si>
    <t>购房补贴</t>
  </si>
  <si>
    <t>表3</t>
  </si>
  <si>
    <t>盘州市医疗保障局2024年部门支出总体情况表</t>
  </si>
  <si>
    <t>基本支出</t>
  </si>
  <si>
    <t>项目支出</t>
  </si>
  <si>
    <t>事业单位经营支出</t>
  </si>
  <si>
    <t>其他支出</t>
  </si>
  <si>
    <t>20106</t>
  </si>
  <si>
    <t>财政事务</t>
  </si>
  <si>
    <t>2010601</t>
  </si>
  <si>
    <t>财政对其他社会保险基金的补助</t>
  </si>
  <si>
    <t>财政对失业保险基金的补助</t>
  </si>
  <si>
    <t>财政对工伤保险基金的补助</t>
  </si>
  <si>
    <t>表4</t>
  </si>
  <si>
    <t>盘州市医疗保障局2024年财政拨款收支总体情况表</t>
  </si>
  <si>
    <t>收入</t>
  </si>
  <si>
    <t>支出</t>
  </si>
  <si>
    <t>项目</t>
  </si>
  <si>
    <t>一般公共预算</t>
  </si>
  <si>
    <t>政府性基金预算</t>
  </si>
  <si>
    <t>国有资本经营预算</t>
  </si>
  <si>
    <t>一、本年收入</t>
  </si>
  <si>
    <t>（一）一般公共预算拨款收入</t>
  </si>
  <si>
    <t>（二）政府性基金预算拨款</t>
  </si>
  <si>
    <t>（三）国有资本经营预算拨款</t>
  </si>
  <si>
    <t>二、上年结转</t>
  </si>
  <si>
    <t>（一）一般公共预算拨款</t>
  </si>
  <si>
    <t xml:space="preserve">本年支出总计  </t>
  </si>
  <si>
    <t>收入总计</t>
  </si>
  <si>
    <t xml:space="preserve">支出总计  </t>
  </si>
  <si>
    <t>注：本表反映部门收到财政拨款收入和支出数（含结转数），上年结转需按性质对应填列。</t>
  </si>
  <si>
    <t>表5</t>
  </si>
  <si>
    <t>盘州市医疗保障局2024年一般公共预算支出情况表</t>
  </si>
  <si>
    <t>20131</t>
  </si>
  <si>
    <t>党委办公厅（室）及相关机构事务</t>
  </si>
  <si>
    <t>2013101</t>
  </si>
  <si>
    <t>2010650</t>
  </si>
  <si>
    <t>20103</t>
  </si>
  <si>
    <t>政府办公厅（室）及相关机构事务</t>
  </si>
  <si>
    <t>2010301</t>
  </si>
  <si>
    <t>2010350</t>
  </si>
  <si>
    <t>2010302</t>
  </si>
  <si>
    <t>表6</t>
  </si>
  <si>
    <t>盘州市医疗保障局2024年一般公共预算基本支出情况表（按经济分类）</t>
  </si>
  <si>
    <t>政府经济科目编码</t>
  </si>
  <si>
    <t>政府经济科目名称</t>
  </si>
  <si>
    <t>金额</t>
  </si>
  <si>
    <t>经济科目编码</t>
  </si>
  <si>
    <t>经济科目名称</t>
  </si>
  <si>
    <t>501</t>
  </si>
  <si>
    <t>机关工资福利支出</t>
  </si>
  <si>
    <t>301</t>
  </si>
  <si>
    <t>工资福利支出</t>
  </si>
  <si>
    <t xml:space="preserve">  50101</t>
  </si>
  <si>
    <t>工资奖金津补贴</t>
  </si>
  <si>
    <t xml:space="preserve">  30101</t>
  </si>
  <si>
    <t>基本工资</t>
  </si>
  <si>
    <t xml:space="preserve">  30102</t>
  </si>
  <si>
    <t>津贴补贴</t>
  </si>
  <si>
    <t xml:space="preserve">  30103</t>
  </si>
  <si>
    <t>奖金</t>
  </si>
  <si>
    <t xml:space="preserve">  30107</t>
  </si>
  <si>
    <t>绩效工资</t>
  </si>
  <si>
    <t xml:space="preserve">  50102</t>
  </si>
  <si>
    <t>社会保障缴费</t>
  </si>
  <si>
    <t xml:space="preserve">  30108</t>
  </si>
  <si>
    <t>机关事业单位基本养老保险缴费</t>
  </si>
  <si>
    <t xml:space="preserve">  30110</t>
  </si>
  <si>
    <t>城镇职工基本医疗保险缴费</t>
  </si>
  <si>
    <t xml:space="preserve">  30111</t>
  </si>
  <si>
    <t>公务员医疗补助缴费</t>
  </si>
  <si>
    <t xml:space="preserve">  30112</t>
  </si>
  <si>
    <t>其他社会保障缴费</t>
  </si>
  <si>
    <t xml:space="preserve">  50103</t>
  </si>
  <si>
    <t xml:space="preserve">  30113</t>
  </si>
  <si>
    <t>502</t>
  </si>
  <si>
    <t>机关商品和服务支出</t>
  </si>
  <si>
    <t>302</t>
  </si>
  <si>
    <t>商品和服务支出</t>
  </si>
  <si>
    <t xml:space="preserve">  50201</t>
  </si>
  <si>
    <t>办公经费</t>
  </si>
  <si>
    <t xml:space="preserve">  30201</t>
  </si>
  <si>
    <t>办公费</t>
  </si>
  <si>
    <t xml:space="preserve">  30207</t>
  </si>
  <si>
    <t>邮电费</t>
  </si>
  <si>
    <t xml:space="preserve">  30228</t>
  </si>
  <si>
    <t>工会经费</t>
  </si>
  <si>
    <t xml:space="preserve">  30214</t>
  </si>
  <si>
    <t>租赁费</t>
  </si>
  <si>
    <t xml:space="preserve">  30229</t>
  </si>
  <si>
    <t>福利费</t>
  </si>
  <si>
    <t xml:space="preserve">  50203</t>
  </si>
  <si>
    <t>培训费</t>
  </si>
  <si>
    <t xml:space="preserve">  30216</t>
  </si>
  <si>
    <t>509</t>
  </si>
  <si>
    <t>对个人和家庭的补助</t>
  </si>
  <si>
    <t>303</t>
  </si>
  <si>
    <t xml:space="preserve">  50901</t>
  </si>
  <si>
    <t>社会福利和救助</t>
  </si>
  <si>
    <t xml:space="preserve">  30302</t>
  </si>
  <si>
    <t>退休费</t>
  </si>
  <si>
    <t xml:space="preserve">  50905</t>
  </si>
  <si>
    <t>离退休费</t>
  </si>
  <si>
    <t>生活补助</t>
  </si>
  <si>
    <t xml:space="preserve">  30307</t>
  </si>
  <si>
    <t>医疗费补助</t>
  </si>
  <si>
    <t>对社会保险基金补助</t>
  </si>
  <si>
    <t xml:space="preserve">  51002</t>
  </si>
  <si>
    <t xml:space="preserve">  31302</t>
  </si>
  <si>
    <t>表7</t>
  </si>
  <si>
    <t xml:space="preserve">盘州市医疗保障局2024年一般公共预算“三公”经费支出情况表                   </t>
  </si>
  <si>
    <t>2023年初预算数</t>
  </si>
  <si>
    <t>2024年初预算数</t>
  </si>
  <si>
    <t>2024年与上年预算数相比增减变化比率(%)</t>
  </si>
  <si>
    <t>2024年与上年预算数相比增减变化原因</t>
  </si>
  <si>
    <t>2024年“三公”经费支出占公共财政预算支出的比重(%)</t>
  </si>
  <si>
    <t>与上年持平</t>
  </si>
  <si>
    <t xml:space="preserve"> 一、 因公出国（境）费</t>
  </si>
  <si>
    <t>由财政统筹控制，本单位无该项经费</t>
  </si>
  <si>
    <t xml:space="preserve"> 二、公务接待费</t>
  </si>
  <si>
    <t>上年度未安排公务接待费</t>
  </si>
  <si>
    <t>严格执行公务接待制度</t>
  </si>
  <si>
    <t xml:space="preserve"> 三、公务用车购置及运行维护费</t>
  </si>
  <si>
    <t>规范支出标准，调整预算结构，车辆公用经费定额标准提高</t>
  </si>
  <si>
    <t xml:space="preserve">     1.公务用车运行维护费</t>
  </si>
  <si>
    <t>因公务用车改革，单位无车辆运行缴护费</t>
  </si>
  <si>
    <t xml:space="preserve">     2.公务用车购置费</t>
  </si>
  <si>
    <t>注：如果与去年相比无变化，则写与上年持平。</t>
  </si>
  <si>
    <t>表8</t>
  </si>
  <si>
    <t>盘州市医疗保障局2024年机关运行经费（公用经费）支出明细表</t>
  </si>
  <si>
    <t>编码</t>
  </si>
  <si>
    <t>项目名称</t>
  </si>
  <si>
    <t>30201</t>
  </si>
  <si>
    <t>30202</t>
  </si>
  <si>
    <t>印刷费</t>
  </si>
  <si>
    <t>30205</t>
  </si>
  <si>
    <t>水费</t>
  </si>
  <si>
    <t>30206</t>
  </si>
  <si>
    <t>电费</t>
  </si>
  <si>
    <t>30207</t>
  </si>
  <si>
    <t>30208</t>
  </si>
  <si>
    <t>取暖费</t>
  </si>
  <si>
    <t>30211</t>
  </si>
  <si>
    <t>差旅费</t>
  </si>
  <si>
    <t>30229</t>
  </si>
  <si>
    <t>30215</t>
  </si>
  <si>
    <t>30226</t>
  </si>
  <si>
    <t>劳务费</t>
  </si>
  <si>
    <t>30217</t>
  </si>
  <si>
    <t>公务接待费</t>
  </si>
  <si>
    <t>30213</t>
  </si>
  <si>
    <t>维修(护)费</t>
  </si>
  <si>
    <t>30299</t>
  </si>
  <si>
    <t>其他商品和服务支出</t>
  </si>
  <si>
    <t>...................</t>
  </si>
  <si>
    <t>表9</t>
  </si>
  <si>
    <t>盘州市医疗保障局2024年政府性基金预算支出情况表</t>
  </si>
  <si>
    <t>本单位无政府性基金预算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</si>
</sst>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8"/>
      <name val="SimSun"/>
      <charset val="134"/>
    </font>
    <font>
      <sz val="9"/>
      <color rgb="FFFF0000"/>
      <name val="SimSun"/>
      <charset val="134"/>
    </font>
    <font>
      <sz val="11"/>
      <name val="宋体"/>
      <charset val="1"/>
      <scheme val="minor"/>
    </font>
    <font>
      <sz val="11"/>
      <color rgb="FFFF0000"/>
      <name val="宋体"/>
      <charset val="1"/>
      <scheme val="minor"/>
    </font>
    <font>
      <sz val="9"/>
      <color rgb="FFFF000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indexed="8"/>
      <name val="Dialog"/>
      <charset val="0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36"/>
      <color indexed="8"/>
      <name val="宋体"/>
      <charset val="134"/>
    </font>
    <font>
      <b/>
      <sz val="24"/>
      <color indexed="8"/>
      <name val="宋体"/>
      <charset val="134"/>
    </font>
    <font>
      <b/>
      <sz val="22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1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8" borderId="13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16" applyNumberFormat="0" applyAlignment="0" applyProtection="0">
      <alignment vertical="center"/>
    </xf>
    <xf numFmtId="0" fontId="34" fillId="12" borderId="12" applyNumberFormat="0" applyAlignment="0" applyProtection="0">
      <alignment vertical="center"/>
    </xf>
    <xf numFmtId="0" fontId="35" fillId="13" borderId="17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4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4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6" fillId="0" borderId="3" xfId="0" applyFont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7" fillId="0" borderId="3" xfId="0" applyFont="1" applyBorder="1">
      <alignment vertical="center"/>
    </xf>
    <xf numFmtId="0" fontId="2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/>
    <xf numFmtId="0" fontId="9" fillId="0" borderId="8" xfId="0" applyFont="1" applyFill="1" applyBorder="1" applyAlignment="1"/>
    <xf numFmtId="0" fontId="2" fillId="0" borderId="2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/>
    </xf>
    <xf numFmtId="0" fontId="6" fillId="0" borderId="3" xfId="0" applyFont="1" applyFill="1" applyBorder="1">
      <alignment vertical="center"/>
    </xf>
    <xf numFmtId="4" fontId="2" fillId="0" borderId="3" xfId="0" applyNumberFormat="1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vertical="center" wrapText="1"/>
    </xf>
    <xf numFmtId="0" fontId="0" fillId="0" borderId="10" xfId="0" applyFont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0" fillId="0" borderId="3" xfId="0" applyFont="1" applyFill="1" applyBorder="1" applyAlignment="1"/>
    <xf numFmtId="0" fontId="11" fillId="0" borderId="3" xfId="0" applyFont="1" applyFill="1" applyBorder="1" applyAlignment="1"/>
    <xf numFmtId="0" fontId="2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4" fontId="5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2" fillId="0" borderId="0" xfId="0" applyFont="1" applyFill="1" applyBorder="1" applyAlignment="1"/>
    <xf numFmtId="0" fontId="13" fillId="0" borderId="0" xfId="0" applyFont="1" applyFill="1" applyBorder="1" applyAlignment="1">
      <alignment horizontal="right"/>
    </xf>
    <xf numFmtId="49" fontId="14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/>
    </xf>
    <xf numFmtId="49" fontId="17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topLeftCell="A2" workbookViewId="0">
      <selection activeCell="B8" sqref="B8"/>
    </sheetView>
  </sheetViews>
  <sheetFormatPr defaultColWidth="9" defaultRowHeight="14.25" outlineLevelRow="7" outlineLevelCol="3"/>
  <cols>
    <col min="1" max="1" width="5" style="91" customWidth="1"/>
    <col min="2" max="2" width="110" style="91" customWidth="1"/>
    <col min="3" max="3" width="5.1" style="91" customWidth="1"/>
    <col min="4" max="16384" width="9" style="91"/>
  </cols>
  <sheetData>
    <row r="1" s="91" customFormat="1" ht="17" customHeight="1" spans="1:4">
      <c r="A1" s="92"/>
      <c r="B1" s="93" t="s">
        <v>0</v>
      </c>
      <c r="C1" s="94"/>
      <c r="D1" s="91" t="s">
        <v>1</v>
      </c>
    </row>
    <row r="2" s="91" customFormat="1" ht="72.75" customHeight="1" spans="1:3">
      <c r="A2" s="94"/>
      <c r="B2" s="95" t="s">
        <v>2</v>
      </c>
      <c r="C2" s="94"/>
    </row>
    <row r="3" s="91" customFormat="1" ht="51" customHeight="1" spans="1:3">
      <c r="A3" s="94"/>
      <c r="B3" s="96"/>
      <c r="C3" s="94"/>
    </row>
    <row r="4" s="91" customFormat="1" ht="94.5" customHeight="1" spans="1:3">
      <c r="A4" s="94"/>
      <c r="B4" s="97" t="s">
        <v>3</v>
      </c>
      <c r="C4" s="94"/>
    </row>
    <row r="5" s="91" customFormat="1" ht="81.75" customHeight="1" spans="1:3">
      <c r="A5" s="94"/>
      <c r="B5" s="98" t="s">
        <v>4</v>
      </c>
      <c r="C5" s="94"/>
    </row>
    <row r="6" s="91" customFormat="1" ht="52.05" customHeight="1" spans="1:3">
      <c r="A6" s="94"/>
      <c r="B6" s="99"/>
      <c r="C6" s="94"/>
    </row>
    <row r="7" s="91" customFormat="1" ht="52.05" customHeight="1" spans="1:3">
      <c r="A7" s="94"/>
      <c r="B7" s="100" t="s">
        <v>5</v>
      </c>
      <c r="C7" s="94"/>
    </row>
    <row r="8" s="91" customFormat="1" ht="35.4" customHeight="1" spans="1:3">
      <c r="A8" s="94"/>
      <c r="B8" s="101"/>
      <c r="C8" s="94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F30" sqref="F30"/>
    </sheetView>
  </sheetViews>
  <sheetFormatPr defaultColWidth="10" defaultRowHeight="13.5" outlineLevelRow="6" outlineLevelCol="7"/>
  <cols>
    <col min="1" max="3" width="7.69166666666667" customWidth="1"/>
    <col min="4" max="4" width="30.775" customWidth="1"/>
    <col min="5" max="7" width="17.95" customWidth="1"/>
    <col min="8" max="8" width="15.3833333333333" customWidth="1"/>
    <col min="9" max="9" width="9.76666666666667" customWidth="1"/>
  </cols>
  <sheetData>
    <row r="1" customFormat="1" spans="1:1">
      <c r="A1" t="s">
        <v>265</v>
      </c>
    </row>
    <row r="2" customFormat="1" ht="22.75" customHeight="1" spans="1:8">
      <c r="A2" s="1" t="s">
        <v>266</v>
      </c>
      <c r="B2" s="1"/>
      <c r="C2" s="1"/>
      <c r="D2" s="1"/>
      <c r="E2" s="1"/>
      <c r="F2" s="1"/>
      <c r="G2" s="1"/>
      <c r="H2" s="1"/>
    </row>
    <row r="3" customFormat="1" ht="15.65" customHeight="1" spans="8:8">
      <c r="H3" s="2" t="s">
        <v>9</v>
      </c>
    </row>
    <row r="4" customFormat="1" ht="30.15" customHeight="1" spans="1:8">
      <c r="A4" s="3" t="s">
        <v>62</v>
      </c>
      <c r="B4" s="3"/>
      <c r="C4" s="3"/>
      <c r="D4" s="3" t="s">
        <v>63</v>
      </c>
      <c r="E4" s="3" t="s">
        <v>114</v>
      </c>
      <c r="F4" s="3" t="s">
        <v>114</v>
      </c>
      <c r="G4" s="3"/>
      <c r="H4" s="3" t="s">
        <v>70</v>
      </c>
    </row>
    <row r="5" customFormat="1" ht="14.3" customHeight="1" spans="1:8">
      <c r="A5" s="3"/>
      <c r="B5" s="3"/>
      <c r="C5" s="3"/>
      <c r="D5" s="3"/>
      <c r="E5" s="3" t="s">
        <v>64</v>
      </c>
      <c r="F5" s="3" t="s">
        <v>113</v>
      </c>
      <c r="G5" s="3" t="s">
        <v>114</v>
      </c>
      <c r="H5" s="3"/>
    </row>
    <row r="6" customFormat="1" ht="24" customHeight="1" spans="1:8">
      <c r="A6" s="4" t="s">
        <v>71</v>
      </c>
      <c r="B6" s="4" t="s">
        <v>72</v>
      </c>
      <c r="C6" s="5" t="s">
        <v>73</v>
      </c>
      <c r="D6" s="4" t="s">
        <v>64</v>
      </c>
      <c r="E6" s="6">
        <v>0</v>
      </c>
      <c r="F6" s="6">
        <v>0</v>
      </c>
      <c r="G6" s="6">
        <v>0</v>
      </c>
      <c r="H6" s="7" t="s">
        <v>1</v>
      </c>
    </row>
    <row r="7" ht="22.5" spans="1:8">
      <c r="A7" s="8"/>
      <c r="B7" s="8"/>
      <c r="C7" s="8"/>
      <c r="D7" s="8"/>
      <c r="E7" s="9">
        <v>0</v>
      </c>
      <c r="F7" s="9">
        <v>0</v>
      </c>
      <c r="G7" s="9">
        <v>0</v>
      </c>
      <c r="H7" s="10" t="s">
        <v>267</v>
      </c>
    </row>
  </sheetData>
  <mergeCells count="5">
    <mergeCell ref="A2:H2"/>
    <mergeCell ref="F4:G4"/>
    <mergeCell ref="D4:D5"/>
    <mergeCell ref="H4:H5"/>
    <mergeCell ref="A4:C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workbookViewId="0">
      <selection activeCell="D14" sqref="D14"/>
    </sheetView>
  </sheetViews>
  <sheetFormatPr defaultColWidth="10" defaultRowHeight="13.5" outlineLevelCol="3"/>
  <cols>
    <col min="1" max="1" width="43.6" customWidth="1"/>
    <col min="2" max="2" width="17.95" customWidth="1"/>
    <col min="3" max="3" width="43.6" customWidth="1"/>
    <col min="4" max="4" width="17.95" customWidth="1"/>
    <col min="5" max="5" width="9.76666666666667" customWidth="1"/>
  </cols>
  <sheetData>
    <row r="1" customFormat="1" ht="14.3" customHeight="1" spans="1:4">
      <c r="A1" s="21" t="s">
        <v>6</v>
      </c>
      <c r="B1" s="21"/>
      <c r="C1" s="21"/>
      <c r="D1" s="21"/>
    </row>
    <row r="2" customFormat="1" ht="22.75" customHeight="1" spans="1:4">
      <c r="A2" s="11" t="s">
        <v>7</v>
      </c>
      <c r="B2" s="11"/>
      <c r="C2" s="11"/>
      <c r="D2" s="11"/>
    </row>
    <row r="3" customFormat="1" ht="15.65" customHeight="1" spans="1:4">
      <c r="A3" s="21" t="s">
        <v>8</v>
      </c>
      <c r="B3" s="21"/>
      <c r="C3" s="21"/>
      <c r="D3" s="2" t="s">
        <v>9</v>
      </c>
    </row>
    <row r="4" customFormat="1" ht="17.05" customHeight="1" spans="1:4">
      <c r="A4" s="14" t="s">
        <v>10</v>
      </c>
      <c r="B4" s="14"/>
      <c r="C4" s="14" t="s">
        <v>11</v>
      </c>
      <c r="D4" s="14"/>
    </row>
    <row r="5" customFormat="1" ht="17.05" customHeight="1" spans="1:4">
      <c r="A5" s="14" t="s">
        <v>12</v>
      </c>
      <c r="B5" s="14" t="s">
        <v>13</v>
      </c>
      <c r="C5" s="14" t="s">
        <v>12</v>
      </c>
      <c r="D5" s="14" t="s">
        <v>13</v>
      </c>
    </row>
    <row r="6" customFormat="1" ht="17.05" customHeight="1" spans="1:4">
      <c r="A6" s="12" t="s">
        <v>14</v>
      </c>
      <c r="B6" s="90">
        <f>表2!G6</f>
        <v>3188.93</v>
      </c>
      <c r="C6" s="12" t="s">
        <v>15</v>
      </c>
      <c r="D6" s="90"/>
    </row>
    <row r="7" customFormat="1" ht="17.05" customHeight="1" spans="1:4">
      <c r="A7" s="12" t="s">
        <v>16</v>
      </c>
      <c r="B7" s="90"/>
      <c r="C7" s="12" t="s">
        <v>17</v>
      </c>
      <c r="D7" s="90"/>
    </row>
    <row r="8" customFormat="1" ht="17.05" customHeight="1" spans="1:4">
      <c r="A8" s="12" t="s">
        <v>18</v>
      </c>
      <c r="B8" s="90"/>
      <c r="C8" s="12" t="s">
        <v>19</v>
      </c>
      <c r="D8" s="90"/>
    </row>
    <row r="9" customFormat="1" ht="17.05" customHeight="1" spans="1:4">
      <c r="A9" s="12" t="s">
        <v>20</v>
      </c>
      <c r="B9" s="90"/>
      <c r="C9" s="12" t="s">
        <v>21</v>
      </c>
      <c r="D9" s="90"/>
    </row>
    <row r="10" customFormat="1" ht="17.05" customHeight="1" spans="1:4">
      <c r="A10" s="12" t="s">
        <v>22</v>
      </c>
      <c r="B10" s="90"/>
      <c r="C10" s="12" t="s">
        <v>23</v>
      </c>
      <c r="D10" s="90"/>
    </row>
    <row r="11" customFormat="1" ht="17.05" customHeight="1" spans="1:4">
      <c r="A11" s="12" t="s">
        <v>24</v>
      </c>
      <c r="B11" s="12"/>
      <c r="C11" s="12" t="s">
        <v>25</v>
      </c>
      <c r="D11" s="90"/>
    </row>
    <row r="12" customFormat="1" ht="17.05" customHeight="1" spans="1:4">
      <c r="A12" s="12" t="s">
        <v>26</v>
      </c>
      <c r="B12" s="12"/>
      <c r="C12" s="12" t="s">
        <v>27</v>
      </c>
      <c r="D12" s="90"/>
    </row>
    <row r="13" customFormat="1" ht="17.05" customHeight="1" spans="1:4">
      <c r="A13" s="12" t="s">
        <v>28</v>
      </c>
      <c r="B13" s="12"/>
      <c r="C13" s="12" t="s">
        <v>29</v>
      </c>
      <c r="D13" s="90">
        <f>表2!E12</f>
        <v>44.68</v>
      </c>
    </row>
    <row r="14" customFormat="1" ht="17.05" customHeight="1" spans="1:4">
      <c r="A14" s="12" t="s">
        <v>30</v>
      </c>
      <c r="B14" s="12"/>
      <c r="C14" s="12" t="s">
        <v>31</v>
      </c>
      <c r="D14" s="90"/>
    </row>
    <row r="15" customFormat="1" ht="17.05" customHeight="1" spans="1:4">
      <c r="A15" s="12"/>
      <c r="B15" s="12"/>
      <c r="C15" s="12" t="s">
        <v>32</v>
      </c>
      <c r="D15" s="90">
        <f>表2!E17</f>
        <v>3050.61</v>
      </c>
    </row>
    <row r="16" customFormat="1" ht="17.05" customHeight="1" spans="1:4">
      <c r="A16" s="12"/>
      <c r="B16" s="12"/>
      <c r="C16" s="12" t="s">
        <v>33</v>
      </c>
      <c r="D16" s="90"/>
    </row>
    <row r="17" customFormat="1" ht="17.05" customHeight="1" spans="1:4">
      <c r="A17" s="12"/>
      <c r="B17" s="12"/>
      <c r="C17" s="12" t="s">
        <v>34</v>
      </c>
      <c r="D17" s="90"/>
    </row>
    <row r="18" customFormat="1" ht="17.05" customHeight="1" spans="1:4">
      <c r="A18" s="12"/>
      <c r="B18" s="12"/>
      <c r="C18" s="12" t="s">
        <v>35</v>
      </c>
      <c r="D18" s="90"/>
    </row>
    <row r="19" customFormat="1" ht="17.05" customHeight="1" spans="1:4">
      <c r="A19" s="12"/>
      <c r="B19" s="12"/>
      <c r="C19" s="12" t="s">
        <v>36</v>
      </c>
      <c r="D19" s="90"/>
    </row>
    <row r="20" customFormat="1" ht="17.05" customHeight="1" spans="1:4">
      <c r="A20" s="12"/>
      <c r="B20" s="12"/>
      <c r="C20" s="12" t="s">
        <v>37</v>
      </c>
      <c r="D20" s="90"/>
    </row>
    <row r="21" customFormat="1" ht="17.05" customHeight="1" spans="1:4">
      <c r="A21" s="12"/>
      <c r="B21" s="12"/>
      <c r="C21" s="12" t="s">
        <v>38</v>
      </c>
      <c r="D21" s="90"/>
    </row>
    <row r="22" customFormat="1" ht="17.05" customHeight="1" spans="1:4">
      <c r="A22" s="12"/>
      <c r="B22" s="12"/>
      <c r="C22" s="12" t="s">
        <v>39</v>
      </c>
      <c r="D22" s="90"/>
    </row>
    <row r="23" customFormat="1" ht="17.05" customHeight="1" spans="1:4">
      <c r="A23" s="12"/>
      <c r="B23" s="12"/>
      <c r="C23" s="12" t="s">
        <v>40</v>
      </c>
      <c r="D23" s="90"/>
    </row>
    <row r="24" customFormat="1" ht="17.05" customHeight="1" spans="1:4">
      <c r="A24" s="12"/>
      <c r="B24" s="12"/>
      <c r="C24" s="12" t="s">
        <v>41</v>
      </c>
      <c r="D24" s="90"/>
    </row>
    <row r="25" customFormat="1" ht="17.05" customHeight="1" spans="1:4">
      <c r="A25" s="12"/>
      <c r="B25" s="12"/>
      <c r="C25" s="12" t="s">
        <v>42</v>
      </c>
      <c r="D25" s="90">
        <f>表2!E31</f>
        <v>93.64</v>
      </c>
    </row>
    <row r="26" customFormat="1" ht="17.05" customHeight="1" spans="1:4">
      <c r="A26" s="12"/>
      <c r="B26" s="12"/>
      <c r="C26" s="12" t="s">
        <v>43</v>
      </c>
      <c r="D26" s="90"/>
    </row>
    <row r="27" customFormat="1" ht="17.05" customHeight="1" spans="1:4">
      <c r="A27" s="12"/>
      <c r="B27" s="12"/>
      <c r="C27" s="12" t="s">
        <v>44</v>
      </c>
      <c r="D27" s="90"/>
    </row>
    <row r="28" customFormat="1" ht="17.05" customHeight="1" spans="1:4">
      <c r="A28" s="12"/>
      <c r="B28" s="12"/>
      <c r="C28" s="12" t="s">
        <v>45</v>
      </c>
      <c r="D28" s="90"/>
    </row>
    <row r="29" customFormat="1" ht="17.05" customHeight="1" spans="1:4">
      <c r="A29" s="12"/>
      <c r="B29" s="12"/>
      <c r="C29" s="12" t="s">
        <v>46</v>
      </c>
      <c r="D29" s="90"/>
    </row>
    <row r="30" customFormat="1" ht="17.05" customHeight="1" spans="1:4">
      <c r="A30" s="12"/>
      <c r="B30" s="12"/>
      <c r="C30" s="12" t="s">
        <v>47</v>
      </c>
      <c r="D30" s="90"/>
    </row>
    <row r="31" customFormat="1" ht="17.05" customHeight="1" spans="1:4">
      <c r="A31" s="12"/>
      <c r="B31" s="12"/>
      <c r="C31" s="12" t="s">
        <v>48</v>
      </c>
      <c r="D31" s="90"/>
    </row>
    <row r="32" customFormat="1" ht="17.05" customHeight="1" spans="1:4">
      <c r="A32" s="12"/>
      <c r="B32" s="12"/>
      <c r="C32" s="12" t="s">
        <v>49</v>
      </c>
      <c r="D32" s="90"/>
    </row>
    <row r="33" customFormat="1" ht="17.05" customHeight="1" spans="1:4">
      <c r="A33" s="12"/>
      <c r="B33" s="12"/>
      <c r="C33" s="12" t="s">
        <v>50</v>
      </c>
      <c r="D33" s="90"/>
    </row>
    <row r="34" customFormat="1" ht="17.05" customHeight="1" spans="1:4">
      <c r="A34" s="12"/>
      <c r="B34" s="12"/>
      <c r="C34" s="12" t="s">
        <v>51</v>
      </c>
      <c r="D34" s="90"/>
    </row>
    <row r="35" customFormat="1" ht="17.05" customHeight="1" spans="1:4">
      <c r="A35" s="12"/>
      <c r="B35" s="12"/>
      <c r="C35" s="12" t="s">
        <v>52</v>
      </c>
      <c r="D35" s="90"/>
    </row>
    <row r="36" customFormat="1" ht="17.05" customHeight="1" spans="1:4">
      <c r="A36" s="3" t="s">
        <v>53</v>
      </c>
      <c r="B36" s="13">
        <f>SUM(B6:B35)</f>
        <v>3188.93</v>
      </c>
      <c r="C36" s="3" t="s">
        <v>54</v>
      </c>
      <c r="D36" s="13">
        <f>SUM(D6:D35)</f>
        <v>3188.93</v>
      </c>
    </row>
    <row r="37" customFormat="1" ht="17.05" customHeight="1" spans="1:4">
      <c r="A37" s="12" t="s">
        <v>55</v>
      </c>
      <c r="B37" s="13"/>
      <c r="C37" s="12" t="s">
        <v>56</v>
      </c>
      <c r="D37" s="13"/>
    </row>
    <row r="38" customFormat="1" ht="17.05" customHeight="1" spans="1:4">
      <c r="A38" s="12"/>
      <c r="B38" s="12"/>
      <c r="C38" s="12"/>
      <c r="D38" s="13"/>
    </row>
    <row r="39" customFormat="1" ht="17.05" customHeight="1" spans="1:4">
      <c r="A39" s="3" t="s">
        <v>57</v>
      </c>
      <c r="B39" s="13">
        <f>B36</f>
        <v>3188.93</v>
      </c>
      <c r="C39" s="3" t="s">
        <v>58</v>
      </c>
      <c r="D39" s="13">
        <f>D36</f>
        <v>3188.93</v>
      </c>
    </row>
    <row r="40" customFormat="1" ht="14.3" customHeight="1" spans="1:4">
      <c r="A40" s="12" t="s">
        <v>59</v>
      </c>
      <c r="B40" s="12"/>
      <c r="C40" s="12"/>
      <c r="D40" s="12"/>
    </row>
  </sheetData>
  <mergeCells count="6">
    <mergeCell ref="A1:D1"/>
    <mergeCell ref="A2:D2"/>
    <mergeCell ref="A3:C3"/>
    <mergeCell ref="A4:B4"/>
    <mergeCell ref="C4:D4"/>
    <mergeCell ref="A40:D40"/>
  </mergeCells>
  <printOptions horizontalCentered="1"/>
  <pageMargins left="0.751388888888889" right="0.751388888888889" top="0.271527777777778" bottom="0.271527777777778" header="0" footer="0"/>
  <pageSetup paperSize="9" scale="81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workbookViewId="0">
      <selection activeCell="I21" sqref="I21"/>
    </sheetView>
  </sheetViews>
  <sheetFormatPr defaultColWidth="10" defaultRowHeight="13.5"/>
  <cols>
    <col min="1" max="3" width="7.69166666666667" style="78" customWidth="1"/>
    <col min="4" max="4" width="30.775" style="78" customWidth="1"/>
    <col min="5" max="11" width="17.95" style="78" customWidth="1"/>
    <col min="12" max="12" width="12.8166666666667" style="78" customWidth="1"/>
    <col min="13" max="13" width="9.76666666666667" style="78" customWidth="1"/>
    <col min="14" max="16384" width="10" style="78"/>
  </cols>
  <sheetData>
    <row r="1" s="78" customFormat="1" spans="1:1">
      <c r="A1" s="78" t="s">
        <v>60</v>
      </c>
    </row>
    <row r="2" s="78" customFormat="1" ht="22.75" customHeight="1" spans="1:12">
      <c r="A2" s="80" t="s">
        <v>61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="78" customFormat="1" ht="15.65" customHeight="1" spans="12:12">
      <c r="L3" s="88" t="s">
        <v>9</v>
      </c>
    </row>
    <row r="4" s="78" customFormat="1" ht="22.6" customHeight="1" spans="1:12">
      <c r="A4" s="22" t="s">
        <v>62</v>
      </c>
      <c r="B4" s="22"/>
      <c r="C4" s="22"/>
      <c r="D4" s="22" t="s">
        <v>63</v>
      </c>
      <c r="E4" s="22" t="s">
        <v>64</v>
      </c>
      <c r="F4" s="22" t="s">
        <v>55</v>
      </c>
      <c r="G4" s="22" t="s">
        <v>65</v>
      </c>
      <c r="H4" s="22" t="s">
        <v>66</v>
      </c>
      <c r="I4" s="22" t="s">
        <v>67</v>
      </c>
      <c r="J4" s="22" t="s">
        <v>68</v>
      </c>
      <c r="K4" s="22" t="s">
        <v>69</v>
      </c>
      <c r="L4" s="22" t="s">
        <v>70</v>
      </c>
    </row>
    <row r="5" s="78" customFormat="1" ht="22.6" customHeight="1" spans="1:12">
      <c r="A5" s="22" t="s">
        <v>71</v>
      </c>
      <c r="B5" s="22" t="s">
        <v>72</v>
      </c>
      <c r="C5" s="22" t="s">
        <v>73</v>
      </c>
      <c r="D5" s="22"/>
      <c r="E5" s="22"/>
      <c r="F5" s="22"/>
      <c r="G5" s="22"/>
      <c r="H5" s="22"/>
      <c r="I5" s="22"/>
      <c r="J5" s="22"/>
      <c r="K5" s="22"/>
      <c r="L5" s="22"/>
    </row>
    <row r="6" s="78" customFormat="1" ht="14.3" customHeight="1" spans="1:12">
      <c r="A6" s="31"/>
      <c r="B6" s="31"/>
      <c r="C6" s="31"/>
      <c r="D6" s="22" t="s">
        <v>64</v>
      </c>
      <c r="E6" s="33">
        <f t="shared" ref="E6:E19" si="0">F6+G6+H6+I6+J6+K6</f>
        <v>3188.93</v>
      </c>
      <c r="F6" s="33">
        <v>0</v>
      </c>
      <c r="G6" s="33">
        <f>G12+G17+G31</f>
        <v>3188.93</v>
      </c>
      <c r="H6" s="33">
        <v>0</v>
      </c>
      <c r="I6" s="33">
        <v>0</v>
      </c>
      <c r="J6" s="33">
        <v>0</v>
      </c>
      <c r="K6" s="33">
        <v>0</v>
      </c>
      <c r="L6" s="31"/>
    </row>
    <row r="7" s="78" customFormat="1" ht="14.3" hidden="1" customHeight="1" spans="1:12">
      <c r="A7" s="32" t="s">
        <v>74</v>
      </c>
      <c r="B7" s="32"/>
      <c r="C7" s="32"/>
      <c r="D7" s="32" t="s">
        <v>75</v>
      </c>
      <c r="E7" s="33">
        <f t="shared" si="0"/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1"/>
    </row>
    <row r="8" s="78" customFormat="1" ht="14.3" hidden="1" customHeight="1" spans="1:12">
      <c r="A8" s="32"/>
      <c r="B8" s="32">
        <v>20101</v>
      </c>
      <c r="C8" s="32"/>
      <c r="D8" s="32" t="s">
        <v>76</v>
      </c>
      <c r="E8" s="33">
        <f t="shared" si="0"/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1"/>
    </row>
    <row r="9" s="78" customFormat="1" ht="14.3" hidden="1" customHeight="1" spans="1:12">
      <c r="A9" s="32"/>
      <c r="B9" s="32"/>
      <c r="C9" s="32">
        <v>2010101</v>
      </c>
      <c r="D9" s="44" t="s">
        <v>77</v>
      </c>
      <c r="E9" s="33">
        <f t="shared" si="0"/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1"/>
    </row>
    <row r="10" s="78" customFormat="1" ht="14.3" hidden="1" customHeight="1" spans="1:12">
      <c r="A10" s="32"/>
      <c r="B10" s="32"/>
      <c r="C10" s="32" t="s">
        <v>78</v>
      </c>
      <c r="D10" s="44" t="s">
        <v>79</v>
      </c>
      <c r="E10" s="33">
        <f t="shared" si="0"/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1"/>
    </row>
    <row r="11" s="78" customFormat="1" ht="14.3" hidden="1" customHeight="1" spans="1:12">
      <c r="A11" s="32"/>
      <c r="B11" s="32"/>
      <c r="C11" s="32" t="s">
        <v>80</v>
      </c>
      <c r="D11" s="44" t="s">
        <v>81</v>
      </c>
      <c r="E11" s="33">
        <f t="shared" si="0"/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1"/>
    </row>
    <row r="12" s="78" customFormat="1" ht="14.3" customHeight="1" spans="1:12">
      <c r="A12" s="32" t="s">
        <v>82</v>
      </c>
      <c r="B12" s="32"/>
      <c r="C12" s="32"/>
      <c r="D12" s="32" t="s">
        <v>83</v>
      </c>
      <c r="E12" s="33">
        <f>F12+G12+H12+I12+J12+K12</f>
        <v>44.68</v>
      </c>
      <c r="F12" s="33">
        <v>0</v>
      </c>
      <c r="G12" s="33">
        <f>G13+G15</f>
        <v>44.68</v>
      </c>
      <c r="H12" s="33">
        <v>0</v>
      </c>
      <c r="I12" s="33">
        <v>0</v>
      </c>
      <c r="J12" s="33">
        <v>0</v>
      </c>
      <c r="K12" s="33">
        <v>0</v>
      </c>
      <c r="L12" s="31"/>
    </row>
    <row r="13" s="78" customFormat="1" ht="14.3" customHeight="1" spans="1:12">
      <c r="A13" s="32"/>
      <c r="B13" s="32" t="s">
        <v>84</v>
      </c>
      <c r="C13" s="32"/>
      <c r="D13" s="32" t="s">
        <v>85</v>
      </c>
      <c r="E13" s="33">
        <f t="shared" si="0"/>
        <v>44.68</v>
      </c>
      <c r="F13" s="33">
        <v>0</v>
      </c>
      <c r="G13" s="33">
        <f>G14</f>
        <v>44.68</v>
      </c>
      <c r="H13" s="33">
        <v>0</v>
      </c>
      <c r="I13" s="33">
        <v>0</v>
      </c>
      <c r="J13" s="33">
        <v>0</v>
      </c>
      <c r="K13" s="33">
        <v>0</v>
      </c>
      <c r="L13" s="31"/>
    </row>
    <row r="14" s="79" customFormat="1" ht="14.3" customHeight="1" spans="1:12">
      <c r="A14" s="50"/>
      <c r="B14" s="50"/>
      <c r="C14" s="50" t="s">
        <v>86</v>
      </c>
      <c r="D14" s="72" t="s">
        <v>87</v>
      </c>
      <c r="E14" s="52">
        <f t="shared" si="0"/>
        <v>44.68</v>
      </c>
      <c r="F14" s="52">
        <v>0</v>
      </c>
      <c r="G14" s="52">
        <v>44.68</v>
      </c>
      <c r="H14" s="52">
        <v>0</v>
      </c>
      <c r="I14" s="52">
        <v>0</v>
      </c>
      <c r="J14" s="52">
        <v>0</v>
      </c>
      <c r="K14" s="52">
        <v>0</v>
      </c>
      <c r="L14" s="76"/>
    </row>
    <row r="15" s="78" customFormat="1" ht="14.3" hidden="1" customHeight="1" spans="1:12">
      <c r="A15" s="32"/>
      <c r="B15" s="32">
        <v>20830</v>
      </c>
      <c r="C15" s="32"/>
      <c r="D15" s="44" t="s">
        <v>88</v>
      </c>
      <c r="E15" s="33">
        <f>F15+G15+H15+I15+J15+K15</f>
        <v>0</v>
      </c>
      <c r="F15" s="33">
        <v>0</v>
      </c>
      <c r="G15" s="33">
        <f>G16</f>
        <v>0</v>
      </c>
      <c r="H15" s="33">
        <f>H16</f>
        <v>0</v>
      </c>
      <c r="I15" s="33">
        <f>I16</f>
        <v>0</v>
      </c>
      <c r="J15" s="33">
        <f>J16</f>
        <v>0</v>
      </c>
      <c r="K15" s="33">
        <f>K16</f>
        <v>0</v>
      </c>
      <c r="L15" s="31"/>
    </row>
    <row r="16" s="78" customFormat="1" ht="14.3" hidden="1" customHeight="1" spans="1:12">
      <c r="A16" s="32"/>
      <c r="B16" s="32"/>
      <c r="C16" s="32">
        <v>2083099</v>
      </c>
      <c r="D16" s="44" t="s">
        <v>89</v>
      </c>
      <c r="E16" s="33">
        <f>F16+G16+H16+I16+J16+K16</f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1"/>
    </row>
    <row r="17" s="78" customFormat="1" ht="14.3" customHeight="1" spans="1:12">
      <c r="A17" s="32">
        <v>210</v>
      </c>
      <c r="B17" s="32"/>
      <c r="C17" s="32"/>
      <c r="D17" s="44" t="s">
        <v>90</v>
      </c>
      <c r="E17" s="33">
        <f t="shared" ref="E17:E34" si="1">F17+G17+H17+I17+J17+K17</f>
        <v>3050.61</v>
      </c>
      <c r="F17" s="33">
        <v>0</v>
      </c>
      <c r="G17" s="33">
        <f>G18+G20+G23+G25+G27</f>
        <v>3050.61</v>
      </c>
      <c r="H17" s="33">
        <v>0</v>
      </c>
      <c r="I17" s="33">
        <v>0</v>
      </c>
      <c r="J17" s="33">
        <v>0</v>
      </c>
      <c r="K17" s="33">
        <v>0</v>
      </c>
      <c r="L17" s="31"/>
    </row>
    <row r="18" s="78" customFormat="1" ht="14.3" customHeight="1" spans="1:12">
      <c r="A18" s="32"/>
      <c r="B18" s="32">
        <v>21001</v>
      </c>
      <c r="C18" s="32"/>
      <c r="D18" s="44" t="s">
        <v>91</v>
      </c>
      <c r="E18" s="33">
        <f t="shared" si="1"/>
        <v>11.6</v>
      </c>
      <c r="F18" s="33">
        <v>0</v>
      </c>
      <c r="G18" s="33">
        <f>G19</f>
        <v>11.6</v>
      </c>
      <c r="H18" s="33">
        <v>0</v>
      </c>
      <c r="I18" s="33">
        <v>0</v>
      </c>
      <c r="J18" s="33">
        <v>0</v>
      </c>
      <c r="K18" s="33">
        <v>0</v>
      </c>
      <c r="L18" s="31"/>
    </row>
    <row r="19" s="79" customFormat="1" ht="14.3" customHeight="1" spans="1:12">
      <c r="A19" s="50"/>
      <c r="B19" s="50"/>
      <c r="C19" s="50">
        <v>2100102</v>
      </c>
      <c r="D19" s="72" t="s">
        <v>92</v>
      </c>
      <c r="E19" s="52">
        <f t="shared" si="1"/>
        <v>11.6</v>
      </c>
      <c r="F19" s="52">
        <v>0</v>
      </c>
      <c r="G19" s="52">
        <v>11.6</v>
      </c>
      <c r="H19" s="52">
        <v>0</v>
      </c>
      <c r="I19" s="52">
        <v>0</v>
      </c>
      <c r="J19" s="52">
        <v>0</v>
      </c>
      <c r="K19" s="52">
        <v>0</v>
      </c>
      <c r="L19" s="76"/>
    </row>
    <row r="20" s="78" customFormat="1" ht="14.3" customHeight="1" spans="1:12">
      <c r="A20" s="32"/>
      <c r="B20" s="32">
        <v>21011</v>
      </c>
      <c r="C20" s="32"/>
      <c r="D20" s="44" t="s">
        <v>93</v>
      </c>
      <c r="E20" s="33">
        <f t="shared" si="1"/>
        <v>28.8</v>
      </c>
      <c r="F20" s="33">
        <v>0</v>
      </c>
      <c r="G20" s="33">
        <f>G21+G22</f>
        <v>28.8</v>
      </c>
      <c r="H20" s="33">
        <v>0</v>
      </c>
      <c r="I20" s="33">
        <v>0</v>
      </c>
      <c r="J20" s="33">
        <v>0</v>
      </c>
      <c r="K20" s="33">
        <v>0</v>
      </c>
      <c r="L20" s="31"/>
    </row>
    <row r="21" s="79" customFormat="1" ht="14.3" customHeight="1" spans="1:12">
      <c r="A21" s="50"/>
      <c r="B21" s="50"/>
      <c r="C21" s="50">
        <v>2101101</v>
      </c>
      <c r="D21" s="73" t="s">
        <v>94</v>
      </c>
      <c r="E21" s="52">
        <f t="shared" si="1"/>
        <v>19.86</v>
      </c>
      <c r="F21" s="52">
        <v>0</v>
      </c>
      <c r="G21" s="52">
        <v>19.86</v>
      </c>
      <c r="H21" s="52">
        <v>0</v>
      </c>
      <c r="I21" s="52">
        <v>0</v>
      </c>
      <c r="J21" s="52">
        <v>0</v>
      </c>
      <c r="K21" s="52">
        <v>0</v>
      </c>
      <c r="L21" s="76"/>
    </row>
    <row r="22" s="79" customFormat="1" ht="14.3" customHeight="1" spans="1:12">
      <c r="A22" s="50"/>
      <c r="B22" s="50"/>
      <c r="C22" s="50">
        <v>2101103</v>
      </c>
      <c r="D22" s="73" t="s">
        <v>95</v>
      </c>
      <c r="E22" s="52">
        <f t="shared" si="1"/>
        <v>8.94</v>
      </c>
      <c r="F22" s="52">
        <v>0</v>
      </c>
      <c r="G22" s="52">
        <v>8.94</v>
      </c>
      <c r="H22" s="52">
        <v>0</v>
      </c>
      <c r="I22" s="52">
        <v>0</v>
      </c>
      <c r="J22" s="52">
        <v>0</v>
      </c>
      <c r="K22" s="52">
        <v>0</v>
      </c>
      <c r="L22" s="76"/>
    </row>
    <row r="23" s="78" customFormat="1" ht="14.3" customHeight="1" spans="1:12">
      <c r="A23" s="32"/>
      <c r="B23" s="32">
        <v>21012</v>
      </c>
      <c r="C23" s="32"/>
      <c r="D23" s="74" t="s">
        <v>96</v>
      </c>
      <c r="E23" s="33">
        <f t="shared" si="1"/>
        <v>2578.67</v>
      </c>
      <c r="F23" s="33">
        <v>0</v>
      </c>
      <c r="G23" s="33">
        <f>G24</f>
        <v>2578.67</v>
      </c>
      <c r="H23" s="33">
        <v>0</v>
      </c>
      <c r="I23" s="33">
        <v>0</v>
      </c>
      <c r="J23" s="33">
        <v>0</v>
      </c>
      <c r="K23" s="33">
        <v>0</v>
      </c>
      <c r="L23" s="31"/>
    </row>
    <row r="24" s="79" customFormat="1" ht="14.3" customHeight="1" spans="1:12">
      <c r="A24" s="50"/>
      <c r="B24" s="50"/>
      <c r="C24" s="50">
        <v>2101202</v>
      </c>
      <c r="D24" s="73" t="s">
        <v>97</v>
      </c>
      <c r="E24" s="52">
        <f t="shared" si="1"/>
        <v>2578.67</v>
      </c>
      <c r="F24" s="52">
        <v>0</v>
      </c>
      <c r="G24" s="52">
        <v>2578.67</v>
      </c>
      <c r="H24" s="52">
        <v>0</v>
      </c>
      <c r="I24" s="52">
        <v>0</v>
      </c>
      <c r="J24" s="52">
        <v>0</v>
      </c>
      <c r="K24" s="52">
        <v>0</v>
      </c>
      <c r="L24" s="76"/>
    </row>
    <row r="25" s="78" customFormat="1" ht="14.3" hidden="1" customHeight="1" spans="1:12">
      <c r="A25" s="32"/>
      <c r="B25" s="32">
        <v>21013</v>
      </c>
      <c r="C25" s="32"/>
      <c r="D25" s="74" t="s">
        <v>98</v>
      </c>
      <c r="E25" s="33">
        <f t="shared" si="1"/>
        <v>0</v>
      </c>
      <c r="F25" s="33">
        <v>0</v>
      </c>
      <c r="G25" s="33">
        <f>G26</f>
        <v>0</v>
      </c>
      <c r="H25" s="33">
        <v>0</v>
      </c>
      <c r="I25" s="33">
        <v>0</v>
      </c>
      <c r="J25" s="33">
        <v>0</v>
      </c>
      <c r="K25" s="33">
        <v>0</v>
      </c>
      <c r="L25" s="31"/>
    </row>
    <row r="26" s="78" customFormat="1" ht="14.3" hidden="1" customHeight="1" spans="1:12">
      <c r="A26" s="32"/>
      <c r="B26" s="32"/>
      <c r="C26" s="32">
        <v>2101399</v>
      </c>
      <c r="D26" s="74" t="s">
        <v>99</v>
      </c>
      <c r="E26" s="33">
        <f t="shared" si="1"/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1"/>
    </row>
    <row r="27" s="78" customFormat="1" ht="14.3" customHeight="1" spans="1:12">
      <c r="A27" s="32"/>
      <c r="B27" s="32">
        <v>21015</v>
      </c>
      <c r="C27" s="32"/>
      <c r="D27" s="74" t="s">
        <v>100</v>
      </c>
      <c r="E27" s="33">
        <f t="shared" si="1"/>
        <v>431.54</v>
      </c>
      <c r="F27" s="33">
        <v>0</v>
      </c>
      <c r="G27" s="33">
        <f>G28+G29+G30</f>
        <v>431.54</v>
      </c>
      <c r="H27" s="33">
        <v>0</v>
      </c>
      <c r="I27" s="33">
        <v>0</v>
      </c>
      <c r="J27" s="33">
        <v>0</v>
      </c>
      <c r="K27" s="33">
        <v>0</v>
      </c>
      <c r="L27" s="31"/>
    </row>
    <row r="28" s="79" customFormat="1" ht="14.3" customHeight="1" spans="1:12">
      <c r="A28" s="50"/>
      <c r="B28" s="50"/>
      <c r="C28" s="50">
        <v>2101505</v>
      </c>
      <c r="D28" s="73" t="s">
        <v>101</v>
      </c>
      <c r="E28" s="52">
        <f t="shared" si="1"/>
        <v>16.4</v>
      </c>
      <c r="F28" s="52">
        <v>0</v>
      </c>
      <c r="G28" s="52">
        <v>16.4</v>
      </c>
      <c r="H28" s="52">
        <v>0</v>
      </c>
      <c r="I28" s="52">
        <v>0</v>
      </c>
      <c r="J28" s="52">
        <v>0</v>
      </c>
      <c r="K28" s="52">
        <v>0</v>
      </c>
      <c r="L28" s="76"/>
    </row>
    <row r="29" s="79" customFormat="1" ht="14.3" customHeight="1" spans="1:12">
      <c r="A29" s="50"/>
      <c r="B29" s="50"/>
      <c r="C29" s="50">
        <v>2101550</v>
      </c>
      <c r="D29" s="73" t="s">
        <v>102</v>
      </c>
      <c r="E29" s="52">
        <f t="shared" si="1"/>
        <v>355.14</v>
      </c>
      <c r="F29" s="52">
        <v>0</v>
      </c>
      <c r="G29" s="52">
        <v>355.14</v>
      </c>
      <c r="H29" s="52">
        <v>0</v>
      </c>
      <c r="I29" s="52">
        <v>0</v>
      </c>
      <c r="J29" s="52">
        <v>0</v>
      </c>
      <c r="K29" s="52">
        <v>0</v>
      </c>
      <c r="L29" s="76"/>
    </row>
    <row r="30" s="79" customFormat="1" ht="14.3" customHeight="1" spans="1:12">
      <c r="A30" s="50"/>
      <c r="B30" s="50"/>
      <c r="C30" s="50">
        <v>2101599</v>
      </c>
      <c r="D30" s="73" t="s">
        <v>103</v>
      </c>
      <c r="E30" s="52">
        <f t="shared" si="1"/>
        <v>60</v>
      </c>
      <c r="F30" s="52">
        <v>0</v>
      </c>
      <c r="G30" s="52">
        <v>60</v>
      </c>
      <c r="H30" s="52">
        <v>0</v>
      </c>
      <c r="I30" s="52">
        <v>0</v>
      </c>
      <c r="J30" s="52">
        <v>0</v>
      </c>
      <c r="K30" s="52">
        <v>0</v>
      </c>
      <c r="L30" s="76"/>
    </row>
    <row r="31" s="78" customFormat="1" ht="14.3" customHeight="1" spans="1:12">
      <c r="A31" s="32" t="s">
        <v>104</v>
      </c>
      <c r="B31" s="32"/>
      <c r="C31" s="32"/>
      <c r="D31" s="32" t="s">
        <v>105</v>
      </c>
      <c r="E31" s="33">
        <f t="shared" si="1"/>
        <v>93.64</v>
      </c>
      <c r="F31" s="33">
        <v>0</v>
      </c>
      <c r="G31" s="33">
        <f>G32</f>
        <v>93.64</v>
      </c>
      <c r="H31" s="33">
        <v>0</v>
      </c>
      <c r="I31" s="33">
        <v>0</v>
      </c>
      <c r="J31" s="33">
        <v>0</v>
      </c>
      <c r="K31" s="33">
        <v>0</v>
      </c>
      <c r="L31" s="31"/>
    </row>
    <row r="32" s="78" customFormat="1" ht="14.3" customHeight="1" spans="1:12">
      <c r="A32" s="32"/>
      <c r="B32" s="32" t="s">
        <v>106</v>
      </c>
      <c r="C32" s="32"/>
      <c r="D32" s="32" t="s">
        <v>107</v>
      </c>
      <c r="E32" s="33">
        <f t="shared" si="1"/>
        <v>93.64</v>
      </c>
      <c r="F32" s="33">
        <v>0</v>
      </c>
      <c r="G32" s="33">
        <f>G34+G33</f>
        <v>93.64</v>
      </c>
      <c r="H32" s="33">
        <v>0</v>
      </c>
      <c r="I32" s="33">
        <v>0</v>
      </c>
      <c r="J32" s="33">
        <v>0</v>
      </c>
      <c r="K32" s="33">
        <v>0</v>
      </c>
      <c r="L32" s="31"/>
    </row>
    <row r="33" s="79" customFormat="1" ht="14.3" customHeight="1" spans="1:12">
      <c r="A33" s="81"/>
      <c r="B33" s="81"/>
      <c r="C33" s="81" t="s">
        <v>108</v>
      </c>
      <c r="D33" s="82" t="s">
        <v>109</v>
      </c>
      <c r="E33" s="83">
        <f t="shared" si="1"/>
        <v>41.2</v>
      </c>
      <c r="F33" s="83">
        <v>0</v>
      </c>
      <c r="G33" s="83">
        <v>41.2</v>
      </c>
      <c r="H33" s="83">
        <v>0</v>
      </c>
      <c r="I33" s="83">
        <v>0</v>
      </c>
      <c r="J33" s="83">
        <v>0</v>
      </c>
      <c r="K33" s="83">
        <v>0</v>
      </c>
      <c r="L33" s="89"/>
    </row>
    <row r="34" s="79" customFormat="1" spans="1:12">
      <c r="A34" s="84"/>
      <c r="B34" s="84"/>
      <c r="C34" s="85">
        <v>2210203</v>
      </c>
      <c r="D34" s="86" t="s">
        <v>110</v>
      </c>
      <c r="E34" s="87">
        <f t="shared" si="1"/>
        <v>52.44</v>
      </c>
      <c r="F34" s="87">
        <v>0</v>
      </c>
      <c r="G34" s="87">
        <v>52.44</v>
      </c>
      <c r="H34" s="87">
        <v>0</v>
      </c>
      <c r="I34" s="87">
        <v>0</v>
      </c>
      <c r="J34" s="87">
        <v>0</v>
      </c>
      <c r="K34" s="87">
        <v>0</v>
      </c>
      <c r="L34" s="84"/>
    </row>
  </sheetData>
  <mergeCells count="15">
    <mergeCell ref="A2:L2"/>
    <mergeCell ref="A4:C4"/>
    <mergeCell ref="A8:A11"/>
    <mergeCell ref="A13:A14"/>
    <mergeCell ref="A32:A33"/>
    <mergeCell ref="B9:B11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51388888888889" right="0.751388888888889" top="1" bottom="1" header="0.5" footer="0.5"/>
  <pageSetup paperSize="9" scale="6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workbookViewId="0">
      <selection activeCell="F38" sqref="F38"/>
    </sheetView>
  </sheetViews>
  <sheetFormatPr defaultColWidth="10" defaultRowHeight="13.5"/>
  <cols>
    <col min="1" max="3" width="7.69166666666667" style="40" customWidth="1"/>
    <col min="4" max="4" width="30.775" style="40" customWidth="1"/>
    <col min="5" max="5" width="17.95" style="40" customWidth="1"/>
    <col min="6" max="9" width="15.3833333333333" style="40" customWidth="1"/>
    <col min="10" max="10" width="12.8166666666667" style="40" customWidth="1"/>
    <col min="11" max="11" width="9.76666666666667" style="40" customWidth="1"/>
    <col min="12" max="16384" width="10" style="40"/>
  </cols>
  <sheetData>
    <row r="1" spans="1:1">
      <c r="A1" s="40" t="s">
        <v>111</v>
      </c>
    </row>
    <row r="2" s="40" customFormat="1" ht="22.75" customHeight="1" spans="1:10">
      <c r="A2" s="11" t="s">
        <v>112</v>
      </c>
      <c r="B2" s="11"/>
      <c r="C2" s="11"/>
      <c r="D2" s="11"/>
      <c r="E2" s="11"/>
      <c r="F2" s="11"/>
      <c r="G2" s="11"/>
      <c r="H2" s="11"/>
      <c r="I2" s="11"/>
      <c r="J2" s="11"/>
    </row>
    <row r="3" s="40" customFormat="1" ht="15.65" customHeight="1" spans="10:10">
      <c r="J3" s="2" t="s">
        <v>9</v>
      </c>
    </row>
    <row r="4" s="40" customFormat="1" ht="22.6" customHeight="1" spans="1:10">
      <c r="A4" s="22" t="s">
        <v>62</v>
      </c>
      <c r="B4" s="22"/>
      <c r="C4" s="22"/>
      <c r="D4" s="22" t="s">
        <v>63</v>
      </c>
      <c r="E4" s="22" t="s">
        <v>64</v>
      </c>
      <c r="F4" s="22" t="s">
        <v>113</v>
      </c>
      <c r="G4" s="22" t="s">
        <v>114</v>
      </c>
      <c r="H4" s="22" t="s">
        <v>115</v>
      </c>
      <c r="I4" s="22" t="s">
        <v>116</v>
      </c>
      <c r="J4" s="22" t="s">
        <v>70</v>
      </c>
    </row>
    <row r="5" s="40" customFormat="1" ht="22.6" customHeight="1" spans="1:10">
      <c r="A5" s="22" t="s">
        <v>71</v>
      </c>
      <c r="B5" s="22" t="s">
        <v>72</v>
      </c>
      <c r="C5" s="22" t="s">
        <v>73</v>
      </c>
      <c r="D5" s="22"/>
      <c r="E5" s="22"/>
      <c r="F5" s="22"/>
      <c r="G5" s="22"/>
      <c r="H5" s="22"/>
      <c r="I5" s="22"/>
      <c r="J5" s="22"/>
    </row>
    <row r="6" s="40" customFormat="1" ht="14.3" customHeight="1" spans="1:10">
      <c r="A6" s="31"/>
      <c r="B6" s="31"/>
      <c r="C6" s="31"/>
      <c r="D6" s="22" t="s">
        <v>64</v>
      </c>
      <c r="E6" s="48">
        <f t="shared" ref="E6:E11" si="0">F6+G6+H6+I6</f>
        <v>3188.93</v>
      </c>
      <c r="F6" s="48">
        <f>F12+F20+F34</f>
        <v>522.26</v>
      </c>
      <c r="G6" s="48">
        <f>G12+G20+G34+G18</f>
        <v>2666.67</v>
      </c>
      <c r="H6" s="48">
        <f t="shared" ref="F6:I6" si="1">H12+H20+H34</f>
        <v>0</v>
      </c>
      <c r="I6" s="48">
        <f t="shared" si="1"/>
        <v>0</v>
      </c>
      <c r="J6" s="31"/>
    </row>
    <row r="7" s="40" customFormat="1" ht="14.3" hidden="1" customHeight="1" spans="1:10">
      <c r="A7" s="32" t="s">
        <v>74</v>
      </c>
      <c r="B7" s="32"/>
      <c r="C7" s="32"/>
      <c r="D7" s="32" t="s">
        <v>75</v>
      </c>
      <c r="E7" s="48">
        <f t="shared" si="0"/>
        <v>0</v>
      </c>
      <c r="F7" s="48">
        <v>0</v>
      </c>
      <c r="G7" s="48">
        <v>0</v>
      </c>
      <c r="H7" s="48">
        <v>0</v>
      </c>
      <c r="I7" s="48">
        <v>0</v>
      </c>
      <c r="J7" s="31"/>
    </row>
    <row r="8" s="40" customFormat="1" ht="14.3" hidden="1" customHeight="1" spans="1:10">
      <c r="A8" s="32"/>
      <c r="B8" s="32" t="s">
        <v>117</v>
      </c>
      <c r="C8" s="32"/>
      <c r="D8" s="32" t="s">
        <v>118</v>
      </c>
      <c r="E8" s="48">
        <f t="shared" si="0"/>
        <v>0</v>
      </c>
      <c r="F8" s="48">
        <v>0</v>
      </c>
      <c r="G8" s="48">
        <v>0</v>
      </c>
      <c r="H8" s="48">
        <v>0</v>
      </c>
      <c r="I8" s="48">
        <v>0</v>
      </c>
      <c r="J8" s="31"/>
    </row>
    <row r="9" s="40" customFormat="1" ht="14.3" hidden="1" customHeight="1" spans="1:10">
      <c r="A9" s="32"/>
      <c r="B9" s="32"/>
      <c r="C9" s="32" t="s">
        <v>119</v>
      </c>
      <c r="D9" s="44" t="s">
        <v>77</v>
      </c>
      <c r="E9" s="48">
        <f t="shared" si="0"/>
        <v>0</v>
      </c>
      <c r="F9" s="48">
        <v>0</v>
      </c>
      <c r="G9" s="48">
        <v>0</v>
      </c>
      <c r="H9" s="48">
        <v>0</v>
      </c>
      <c r="I9" s="48">
        <v>0</v>
      </c>
      <c r="J9" s="31"/>
    </row>
    <row r="10" s="40" customFormat="1" ht="14.3" hidden="1" customHeight="1" spans="1:10">
      <c r="A10" s="32"/>
      <c r="B10" s="32"/>
      <c r="C10" s="32" t="s">
        <v>78</v>
      </c>
      <c r="D10" s="44" t="s">
        <v>79</v>
      </c>
      <c r="E10" s="48">
        <f t="shared" si="0"/>
        <v>0</v>
      </c>
      <c r="F10" s="48">
        <v>0</v>
      </c>
      <c r="G10" s="48">
        <v>0</v>
      </c>
      <c r="H10" s="48">
        <v>0</v>
      </c>
      <c r="I10" s="48">
        <v>0</v>
      </c>
      <c r="J10" s="31"/>
    </row>
    <row r="11" s="40" customFormat="1" ht="14.3" hidden="1" customHeight="1" spans="1:10">
      <c r="A11" s="32"/>
      <c r="B11" s="32"/>
      <c r="C11" s="32" t="s">
        <v>80</v>
      </c>
      <c r="D11" s="44" t="s">
        <v>81</v>
      </c>
      <c r="E11" s="48">
        <f t="shared" si="0"/>
        <v>0</v>
      </c>
      <c r="F11" s="48">
        <v>0</v>
      </c>
      <c r="G11" s="48">
        <v>0</v>
      </c>
      <c r="H11" s="48">
        <v>0</v>
      </c>
      <c r="I11" s="48">
        <v>0</v>
      </c>
      <c r="J11" s="31"/>
    </row>
    <row r="12" s="40" customFormat="1" ht="14.3" customHeight="1" spans="1:10">
      <c r="A12" s="32" t="s">
        <v>82</v>
      </c>
      <c r="B12" s="32"/>
      <c r="C12" s="32"/>
      <c r="D12" s="32" t="s">
        <v>83</v>
      </c>
      <c r="E12" s="48">
        <f t="shared" ref="E12:I12" si="2">E13+E15</f>
        <v>44.68</v>
      </c>
      <c r="F12" s="48">
        <f t="shared" si="2"/>
        <v>44.68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31"/>
    </row>
    <row r="13" spans="1:10">
      <c r="A13" s="32"/>
      <c r="B13" s="32" t="s">
        <v>84</v>
      </c>
      <c r="C13" s="32"/>
      <c r="D13" s="32" t="s">
        <v>85</v>
      </c>
      <c r="E13" s="48">
        <f t="shared" ref="E13:I13" si="3">E14</f>
        <v>44.68</v>
      </c>
      <c r="F13" s="48">
        <f t="shared" si="3"/>
        <v>44.68</v>
      </c>
      <c r="G13" s="48">
        <f t="shared" si="3"/>
        <v>0</v>
      </c>
      <c r="H13" s="48">
        <f t="shared" si="3"/>
        <v>0</v>
      </c>
      <c r="I13" s="48">
        <f t="shared" si="3"/>
        <v>0</v>
      </c>
      <c r="J13" s="31"/>
    </row>
    <row r="14" s="41" customFormat="1" spans="1:10">
      <c r="A14" s="50"/>
      <c r="B14" s="50"/>
      <c r="C14" s="50" t="s">
        <v>86</v>
      </c>
      <c r="D14" s="72" t="s">
        <v>87</v>
      </c>
      <c r="E14" s="53">
        <f t="shared" ref="E14:E19" si="4">F14+G14+H14+I14</f>
        <v>44.68</v>
      </c>
      <c r="F14" s="52">
        <v>44.68</v>
      </c>
      <c r="G14" s="53">
        <v>0</v>
      </c>
      <c r="H14" s="53">
        <v>0</v>
      </c>
      <c r="I14" s="53">
        <v>0</v>
      </c>
      <c r="J14" s="76"/>
    </row>
    <row r="15" hidden="1" spans="1:10">
      <c r="A15" s="32"/>
      <c r="B15" s="32">
        <v>20827</v>
      </c>
      <c r="C15" s="32"/>
      <c r="D15" s="44" t="s">
        <v>120</v>
      </c>
      <c r="E15" s="48">
        <f t="shared" ref="E15:I15" si="5">E16+E17</f>
        <v>0</v>
      </c>
      <c r="F15" s="48">
        <f t="shared" si="5"/>
        <v>0</v>
      </c>
      <c r="G15" s="48">
        <f t="shared" si="5"/>
        <v>0</v>
      </c>
      <c r="H15" s="48">
        <f t="shared" si="5"/>
        <v>0</v>
      </c>
      <c r="I15" s="48">
        <f t="shared" si="5"/>
        <v>0</v>
      </c>
      <c r="J15" s="48"/>
    </row>
    <row r="16" hidden="1" spans="1:10">
      <c r="A16" s="32"/>
      <c r="B16" s="32"/>
      <c r="C16" s="32">
        <v>2082701</v>
      </c>
      <c r="D16" s="44" t="s">
        <v>121</v>
      </c>
      <c r="E16" s="48">
        <f t="shared" si="4"/>
        <v>0</v>
      </c>
      <c r="F16" s="33">
        <v>0</v>
      </c>
      <c r="G16" s="48">
        <v>0</v>
      </c>
      <c r="H16" s="48">
        <v>0</v>
      </c>
      <c r="I16" s="48">
        <v>0</v>
      </c>
      <c r="J16" s="31"/>
    </row>
    <row r="17" hidden="1" spans="1:10">
      <c r="A17" s="32"/>
      <c r="B17" s="32"/>
      <c r="C17" s="32">
        <v>2082702</v>
      </c>
      <c r="D17" s="44" t="s">
        <v>122</v>
      </c>
      <c r="E17" s="48">
        <f t="shared" si="4"/>
        <v>0</v>
      </c>
      <c r="F17" s="33">
        <v>0</v>
      </c>
      <c r="G17" s="48">
        <v>0</v>
      </c>
      <c r="H17" s="48">
        <v>0</v>
      </c>
      <c r="I17" s="48">
        <v>0</v>
      </c>
      <c r="J17" s="31"/>
    </row>
    <row r="18" hidden="1" spans="1:10">
      <c r="A18" s="32"/>
      <c r="B18" s="32">
        <v>20830</v>
      </c>
      <c r="C18" s="32"/>
      <c r="D18" s="44" t="s">
        <v>88</v>
      </c>
      <c r="E18" s="48">
        <f t="shared" si="4"/>
        <v>0</v>
      </c>
      <c r="F18" s="33">
        <f>F19</f>
        <v>0</v>
      </c>
      <c r="G18" s="33">
        <f>G19</f>
        <v>0</v>
      </c>
      <c r="H18" s="33">
        <f>H19</f>
        <v>0</v>
      </c>
      <c r="I18" s="33">
        <f>I19</f>
        <v>0</v>
      </c>
      <c r="J18" s="31"/>
    </row>
    <row r="19" hidden="1" spans="1:10">
      <c r="A19" s="32"/>
      <c r="B19" s="32"/>
      <c r="C19" s="32">
        <v>2083099</v>
      </c>
      <c r="D19" s="44" t="s">
        <v>89</v>
      </c>
      <c r="E19" s="48">
        <f t="shared" si="4"/>
        <v>0</v>
      </c>
      <c r="F19" s="33">
        <v>0</v>
      </c>
      <c r="G19" s="33">
        <v>0</v>
      </c>
      <c r="H19" s="48">
        <v>0</v>
      </c>
      <c r="I19" s="48">
        <v>0</v>
      </c>
      <c r="J19" s="31"/>
    </row>
    <row r="20" spans="1:10">
      <c r="A20" s="32">
        <v>210</v>
      </c>
      <c r="B20" s="32"/>
      <c r="C20" s="32"/>
      <c r="D20" s="44" t="s">
        <v>90</v>
      </c>
      <c r="E20" s="48">
        <f t="shared" ref="E20:I20" si="6">E21+E23+E26+E28+E30</f>
        <v>3050.61</v>
      </c>
      <c r="F20" s="48">
        <f t="shared" si="6"/>
        <v>383.94</v>
      </c>
      <c r="G20" s="48">
        <f t="shared" si="6"/>
        <v>2666.67</v>
      </c>
      <c r="H20" s="48">
        <f t="shared" si="6"/>
        <v>0</v>
      </c>
      <c r="I20" s="48">
        <f t="shared" si="6"/>
        <v>0</v>
      </c>
      <c r="J20" s="31"/>
    </row>
    <row r="21" spans="1:10">
      <c r="A21" s="32"/>
      <c r="B21" s="32">
        <v>21001</v>
      </c>
      <c r="C21" s="32"/>
      <c r="D21" s="44" t="s">
        <v>91</v>
      </c>
      <c r="E21" s="48">
        <f t="shared" ref="E21:I21" si="7">E22</f>
        <v>11.6</v>
      </c>
      <c r="F21" s="48">
        <f t="shared" si="7"/>
        <v>0</v>
      </c>
      <c r="G21" s="48">
        <f t="shared" si="7"/>
        <v>11.6</v>
      </c>
      <c r="H21" s="48">
        <f t="shared" si="7"/>
        <v>0</v>
      </c>
      <c r="I21" s="48">
        <f t="shared" si="7"/>
        <v>0</v>
      </c>
      <c r="J21" s="31"/>
    </row>
    <row r="22" s="41" customFormat="1" spans="1:10">
      <c r="A22" s="50"/>
      <c r="B22" s="50"/>
      <c r="C22" s="50">
        <v>2100102</v>
      </c>
      <c r="D22" s="72" t="s">
        <v>92</v>
      </c>
      <c r="E22" s="53">
        <f t="shared" ref="E22:E29" si="8">F22+G22+H22+I22</f>
        <v>11.6</v>
      </c>
      <c r="F22" s="53">
        <v>0</v>
      </c>
      <c r="G22" s="52">
        <v>11.6</v>
      </c>
      <c r="H22" s="53">
        <v>0</v>
      </c>
      <c r="I22" s="53">
        <v>0</v>
      </c>
      <c r="J22" s="76"/>
    </row>
    <row r="23" spans="1:10">
      <c r="A23" s="32"/>
      <c r="B23" s="32">
        <v>21011</v>
      </c>
      <c r="C23" s="32"/>
      <c r="D23" s="44" t="s">
        <v>93</v>
      </c>
      <c r="E23" s="48">
        <f t="shared" si="8"/>
        <v>28.8</v>
      </c>
      <c r="F23" s="48">
        <f>F24+F25</f>
        <v>28.8</v>
      </c>
      <c r="G23" s="48">
        <v>0</v>
      </c>
      <c r="H23" s="48">
        <v>0</v>
      </c>
      <c r="I23" s="48">
        <v>0</v>
      </c>
      <c r="J23" s="31"/>
    </row>
    <row r="24" s="41" customFormat="1" spans="1:10">
      <c r="A24" s="50"/>
      <c r="B24" s="50"/>
      <c r="C24" s="50">
        <v>2101101</v>
      </c>
      <c r="D24" s="73" t="s">
        <v>94</v>
      </c>
      <c r="E24" s="53">
        <f t="shared" si="8"/>
        <v>19.86</v>
      </c>
      <c r="F24" s="52">
        <v>19.86</v>
      </c>
      <c r="G24" s="53">
        <v>0</v>
      </c>
      <c r="H24" s="53">
        <v>0</v>
      </c>
      <c r="I24" s="53">
        <v>0</v>
      </c>
      <c r="J24" s="76"/>
    </row>
    <row r="25" s="41" customFormat="1" spans="1:10">
      <c r="A25" s="50"/>
      <c r="B25" s="50"/>
      <c r="C25" s="50">
        <v>2101103</v>
      </c>
      <c r="D25" s="73" t="s">
        <v>95</v>
      </c>
      <c r="E25" s="53">
        <f t="shared" si="8"/>
        <v>8.94</v>
      </c>
      <c r="F25" s="52">
        <v>8.94</v>
      </c>
      <c r="G25" s="53">
        <v>0</v>
      </c>
      <c r="H25" s="53">
        <v>0</v>
      </c>
      <c r="I25" s="53">
        <v>0</v>
      </c>
      <c r="J25" s="76"/>
    </row>
    <row r="26" spans="1:10">
      <c r="A26" s="32"/>
      <c r="B26" s="32">
        <v>21012</v>
      </c>
      <c r="C26" s="32"/>
      <c r="D26" s="74" t="s">
        <v>96</v>
      </c>
      <c r="E26" s="48">
        <f t="shared" si="8"/>
        <v>2578.67</v>
      </c>
      <c r="F26" s="48">
        <f t="shared" ref="F26:I26" si="9">F27</f>
        <v>0</v>
      </c>
      <c r="G26" s="48">
        <f t="shared" si="9"/>
        <v>2578.67</v>
      </c>
      <c r="H26" s="48">
        <f t="shared" si="9"/>
        <v>0</v>
      </c>
      <c r="I26" s="48">
        <f t="shared" si="9"/>
        <v>0</v>
      </c>
      <c r="J26" s="31"/>
    </row>
    <row r="27" s="41" customFormat="1" spans="1:10">
      <c r="A27" s="50"/>
      <c r="B27" s="50"/>
      <c r="C27" s="50">
        <v>2101202</v>
      </c>
      <c r="D27" s="73" t="s">
        <v>97</v>
      </c>
      <c r="E27" s="53">
        <f t="shared" si="8"/>
        <v>2578.67</v>
      </c>
      <c r="F27" s="53">
        <v>0</v>
      </c>
      <c r="G27" s="52">
        <v>2578.67</v>
      </c>
      <c r="H27" s="53">
        <v>0</v>
      </c>
      <c r="I27" s="53">
        <v>0</v>
      </c>
      <c r="J27" s="76"/>
    </row>
    <row r="28" hidden="1" spans="1:10">
      <c r="A28" s="32"/>
      <c r="B28" s="32">
        <v>21013</v>
      </c>
      <c r="C28" s="32"/>
      <c r="D28" s="74" t="s">
        <v>98</v>
      </c>
      <c r="E28" s="48">
        <f t="shared" si="8"/>
        <v>0</v>
      </c>
      <c r="F28" s="48">
        <v>0</v>
      </c>
      <c r="G28" s="48">
        <f>G29</f>
        <v>0</v>
      </c>
      <c r="H28" s="48">
        <v>0</v>
      </c>
      <c r="I28" s="48">
        <v>0</v>
      </c>
      <c r="J28" s="31"/>
    </row>
    <row r="29" hidden="1" spans="1:10">
      <c r="A29" s="32"/>
      <c r="B29" s="32"/>
      <c r="C29" s="32">
        <v>2101399</v>
      </c>
      <c r="D29" s="74" t="s">
        <v>99</v>
      </c>
      <c r="E29" s="48">
        <f t="shared" si="8"/>
        <v>0</v>
      </c>
      <c r="F29" s="48">
        <v>0</v>
      </c>
      <c r="G29" s="48">
        <v>0</v>
      </c>
      <c r="H29" s="48">
        <v>0</v>
      </c>
      <c r="I29" s="48">
        <v>0</v>
      </c>
      <c r="J29" s="31"/>
    </row>
    <row r="30" spans="1:10">
      <c r="A30" s="32"/>
      <c r="B30" s="32">
        <v>21015</v>
      </c>
      <c r="C30" s="32"/>
      <c r="D30" s="74" t="s">
        <v>100</v>
      </c>
      <c r="E30" s="48">
        <f t="shared" ref="E30:I30" si="10">E31+E32+E33</f>
        <v>431.54</v>
      </c>
      <c r="F30" s="48">
        <f t="shared" si="10"/>
        <v>355.14</v>
      </c>
      <c r="G30" s="48">
        <f t="shared" si="10"/>
        <v>76.4</v>
      </c>
      <c r="H30" s="48">
        <f t="shared" si="10"/>
        <v>0</v>
      </c>
      <c r="I30" s="48">
        <f t="shared" si="10"/>
        <v>0</v>
      </c>
      <c r="J30" s="31"/>
    </row>
    <row r="31" s="41" customFormat="1" spans="1:10">
      <c r="A31" s="50"/>
      <c r="B31" s="50"/>
      <c r="C31" s="50">
        <v>2101505</v>
      </c>
      <c r="D31" s="73" t="s">
        <v>101</v>
      </c>
      <c r="E31" s="53">
        <f t="shared" ref="E31:E33" si="11">F31+G31+H31+I31</f>
        <v>16.4</v>
      </c>
      <c r="F31" s="53">
        <v>0</v>
      </c>
      <c r="G31" s="53">
        <v>16.4</v>
      </c>
      <c r="H31" s="53">
        <v>0</v>
      </c>
      <c r="I31" s="53">
        <v>0</v>
      </c>
      <c r="J31" s="76"/>
    </row>
    <row r="32" s="41" customFormat="1" spans="1:10">
      <c r="A32" s="50"/>
      <c r="B32" s="50"/>
      <c r="C32" s="50">
        <v>2101550</v>
      </c>
      <c r="D32" s="73" t="s">
        <v>102</v>
      </c>
      <c r="E32" s="53">
        <f t="shared" si="11"/>
        <v>355.14</v>
      </c>
      <c r="F32" s="52">
        <v>355.14</v>
      </c>
      <c r="G32" s="53">
        <v>0</v>
      </c>
      <c r="H32" s="53">
        <v>0</v>
      </c>
      <c r="I32" s="53">
        <v>0</v>
      </c>
      <c r="J32" s="76"/>
    </row>
    <row r="33" spans="1:10">
      <c r="A33" s="32"/>
      <c r="B33" s="32"/>
      <c r="C33" s="32">
        <v>2101599</v>
      </c>
      <c r="D33" s="74" t="s">
        <v>103</v>
      </c>
      <c r="E33" s="48">
        <f t="shared" si="11"/>
        <v>60</v>
      </c>
      <c r="F33" s="48">
        <v>0</v>
      </c>
      <c r="G33" s="33">
        <v>60</v>
      </c>
      <c r="H33" s="48">
        <v>0</v>
      </c>
      <c r="I33" s="48">
        <v>0</v>
      </c>
      <c r="J33" s="31"/>
    </row>
    <row r="34" spans="1:10">
      <c r="A34" s="58" t="s">
        <v>104</v>
      </c>
      <c r="B34" s="58"/>
      <c r="C34" s="58"/>
      <c r="D34" s="58" t="s">
        <v>105</v>
      </c>
      <c r="E34" s="60">
        <f t="shared" ref="E34:I34" si="12">E35</f>
        <v>93.64</v>
      </c>
      <c r="F34" s="60">
        <f t="shared" si="12"/>
        <v>93.64</v>
      </c>
      <c r="G34" s="60">
        <f t="shared" si="12"/>
        <v>0</v>
      </c>
      <c r="H34" s="60">
        <f t="shared" si="12"/>
        <v>0</v>
      </c>
      <c r="I34" s="60">
        <f t="shared" si="12"/>
        <v>0</v>
      </c>
      <c r="J34" s="46"/>
    </row>
    <row r="35" spans="1:10">
      <c r="A35" s="61"/>
      <c r="B35" s="61" t="s">
        <v>106</v>
      </c>
      <c r="C35" s="61"/>
      <c r="D35" s="61" t="s">
        <v>107</v>
      </c>
      <c r="E35" s="63">
        <f t="shared" ref="E35:E37" si="13">F35+G35+H35+I35</f>
        <v>93.64</v>
      </c>
      <c r="F35" s="63">
        <f t="shared" ref="F35:I35" si="14">F36+F37</f>
        <v>93.64</v>
      </c>
      <c r="G35" s="63">
        <f t="shared" si="14"/>
        <v>0</v>
      </c>
      <c r="H35" s="63">
        <f t="shared" si="14"/>
        <v>0</v>
      </c>
      <c r="I35" s="63">
        <f t="shared" si="14"/>
        <v>0</v>
      </c>
      <c r="J35" s="77"/>
    </row>
    <row r="36" spans="1:10">
      <c r="A36" s="61"/>
      <c r="B36" s="61"/>
      <c r="C36" s="61" t="s">
        <v>108</v>
      </c>
      <c r="D36" s="75" t="s">
        <v>109</v>
      </c>
      <c r="E36" s="63">
        <f t="shared" si="13"/>
        <v>41.2</v>
      </c>
      <c r="F36" s="45">
        <v>41.2</v>
      </c>
      <c r="G36" s="63">
        <v>0</v>
      </c>
      <c r="H36" s="63">
        <v>0</v>
      </c>
      <c r="I36" s="63">
        <v>0</v>
      </c>
      <c r="J36" s="77"/>
    </row>
    <row r="37" spans="1:10">
      <c r="A37" s="65"/>
      <c r="B37" s="65"/>
      <c r="C37" s="61">
        <v>2210203</v>
      </c>
      <c r="D37" s="75" t="s">
        <v>110</v>
      </c>
      <c r="E37" s="63">
        <f t="shared" si="13"/>
        <v>52.44</v>
      </c>
      <c r="F37" s="66">
        <v>52.44</v>
      </c>
      <c r="G37" s="63">
        <v>0</v>
      </c>
      <c r="H37" s="63">
        <v>0</v>
      </c>
      <c r="I37" s="63">
        <v>0</v>
      </c>
      <c r="J37" s="77"/>
    </row>
  </sheetData>
  <mergeCells count="13">
    <mergeCell ref="A2:J2"/>
    <mergeCell ref="A4:C4"/>
    <mergeCell ref="A8:A11"/>
    <mergeCell ref="A13:A14"/>
    <mergeCell ref="A35:A36"/>
    <mergeCell ref="B9:B11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workbookViewId="0">
      <selection activeCell="E26" sqref="E26"/>
    </sheetView>
  </sheetViews>
  <sheetFormatPr defaultColWidth="10" defaultRowHeight="13.5" outlineLevelCol="6"/>
  <cols>
    <col min="1" max="1" width="30.775" customWidth="1"/>
    <col min="2" max="2" width="17.95" customWidth="1"/>
    <col min="3" max="3" width="24" customWidth="1"/>
    <col min="4" max="4" width="11.75" customWidth="1"/>
    <col min="5" max="7" width="15.3833333333333" customWidth="1"/>
  </cols>
  <sheetData>
    <row r="1" spans="1:1">
      <c r="A1" t="s">
        <v>123</v>
      </c>
    </row>
    <row r="2" customFormat="1" ht="22.75" customHeight="1" spans="1:7">
      <c r="A2" s="11" t="s">
        <v>124</v>
      </c>
      <c r="B2" s="11"/>
      <c r="C2" s="11"/>
      <c r="D2" s="11"/>
      <c r="E2" s="11"/>
      <c r="F2" s="11"/>
      <c r="G2" s="11"/>
    </row>
    <row r="3" customFormat="1" ht="15.65" customHeight="1" spans="7:7">
      <c r="G3" s="2" t="s">
        <v>9</v>
      </c>
    </row>
    <row r="4" customFormat="1" ht="35.4" customHeight="1" spans="1:7">
      <c r="A4" s="22" t="s">
        <v>125</v>
      </c>
      <c r="B4" s="22"/>
      <c r="C4" s="22" t="s">
        <v>126</v>
      </c>
      <c r="D4" s="22"/>
      <c r="E4" s="22"/>
      <c r="F4" s="22"/>
      <c r="G4" s="22"/>
    </row>
    <row r="5" customFormat="1" ht="14.3" customHeight="1" spans="1:7">
      <c r="A5" s="22" t="s">
        <v>127</v>
      </c>
      <c r="B5" s="22" t="s">
        <v>13</v>
      </c>
      <c r="C5" s="22" t="s">
        <v>127</v>
      </c>
      <c r="D5" s="22" t="s">
        <v>64</v>
      </c>
      <c r="E5" s="22" t="s">
        <v>128</v>
      </c>
      <c r="F5" s="22" t="s">
        <v>129</v>
      </c>
      <c r="G5" s="22" t="s">
        <v>130</v>
      </c>
    </row>
    <row r="6" customFormat="1" ht="15.65" customHeight="1" spans="1:7">
      <c r="A6" s="31" t="s">
        <v>131</v>
      </c>
      <c r="B6" s="48">
        <f>B7</f>
        <v>3188.93</v>
      </c>
      <c r="C6" s="12" t="s">
        <v>15</v>
      </c>
      <c r="D6" s="48"/>
      <c r="E6" s="33"/>
      <c r="F6" s="33"/>
      <c r="G6" s="33"/>
    </row>
    <row r="7" customFormat="1" ht="15.65" customHeight="1" spans="1:7">
      <c r="A7" s="31" t="s">
        <v>132</v>
      </c>
      <c r="B7" s="48">
        <f>E40</f>
        <v>3188.93</v>
      </c>
      <c r="C7" s="12" t="s">
        <v>17</v>
      </c>
      <c r="D7" s="48"/>
      <c r="E7" s="33"/>
      <c r="F7" s="33"/>
      <c r="G7" s="33"/>
    </row>
    <row r="8" customFormat="1" ht="15.65" customHeight="1" spans="1:7">
      <c r="A8" s="31" t="s">
        <v>133</v>
      </c>
      <c r="B8" s="33"/>
      <c r="C8" s="12" t="s">
        <v>19</v>
      </c>
      <c r="D8" s="48"/>
      <c r="E8" s="33"/>
      <c r="F8" s="33"/>
      <c r="G8" s="33"/>
    </row>
    <row r="9" customFormat="1" ht="17.05" customHeight="1" spans="1:7">
      <c r="A9" s="31" t="s">
        <v>134</v>
      </c>
      <c r="B9" s="33"/>
      <c r="C9" s="12" t="s">
        <v>21</v>
      </c>
      <c r="D9" s="48"/>
      <c r="E9" s="33"/>
      <c r="F9" s="33"/>
      <c r="G9" s="33"/>
    </row>
    <row r="10" customFormat="1" ht="17.05" customHeight="1" spans="1:7">
      <c r="A10" s="31"/>
      <c r="B10" s="31"/>
      <c r="C10" s="12" t="s">
        <v>23</v>
      </c>
      <c r="D10" s="48"/>
      <c r="E10" s="33"/>
      <c r="F10" s="33"/>
      <c r="G10" s="33"/>
    </row>
    <row r="11" customFormat="1" ht="17.05" customHeight="1" spans="1:7">
      <c r="A11" s="31"/>
      <c r="B11" s="31"/>
      <c r="C11" s="12" t="s">
        <v>25</v>
      </c>
      <c r="D11" s="48"/>
      <c r="E11" s="33"/>
      <c r="F11" s="33"/>
      <c r="G11" s="33"/>
    </row>
    <row r="12" customFormat="1" ht="14.3" customHeight="1" spans="1:7">
      <c r="A12" s="31"/>
      <c r="B12" s="31"/>
      <c r="C12" s="12" t="s">
        <v>27</v>
      </c>
      <c r="D12" s="48"/>
      <c r="E12" s="33"/>
      <c r="F12" s="33"/>
      <c r="G12" s="33"/>
    </row>
    <row r="13" customFormat="1" ht="14.3" customHeight="1" spans="1:7">
      <c r="A13" s="31"/>
      <c r="B13" s="31"/>
      <c r="C13" s="12" t="s">
        <v>29</v>
      </c>
      <c r="D13" s="48">
        <f>E13</f>
        <v>44.68</v>
      </c>
      <c r="E13" s="33">
        <v>44.68</v>
      </c>
      <c r="F13" s="33"/>
      <c r="G13" s="33"/>
    </row>
    <row r="14" customFormat="1" ht="14.3" customHeight="1" spans="1:7">
      <c r="A14" s="31"/>
      <c r="B14" s="31"/>
      <c r="C14" s="12" t="s">
        <v>31</v>
      </c>
      <c r="D14" s="48"/>
      <c r="E14" s="33"/>
      <c r="F14" s="33"/>
      <c r="G14" s="33"/>
    </row>
    <row r="15" customFormat="1" ht="14.3" customHeight="1" spans="1:7">
      <c r="A15" s="31"/>
      <c r="B15" s="31"/>
      <c r="C15" s="12" t="s">
        <v>32</v>
      </c>
      <c r="D15" s="48">
        <f>E15</f>
        <v>3050.61</v>
      </c>
      <c r="E15" s="33">
        <v>3050.61</v>
      </c>
      <c r="F15" s="33"/>
      <c r="G15" s="33"/>
    </row>
    <row r="16" customFormat="1" ht="14.3" customHeight="1" spans="1:7">
      <c r="A16" s="31"/>
      <c r="B16" s="31"/>
      <c r="C16" s="12" t="s">
        <v>33</v>
      </c>
      <c r="D16" s="48"/>
      <c r="E16" s="33"/>
      <c r="F16" s="33"/>
      <c r="G16" s="33"/>
    </row>
    <row r="17" customFormat="1" ht="14.3" customHeight="1" spans="1:7">
      <c r="A17" s="31"/>
      <c r="B17" s="31"/>
      <c r="C17" s="12" t="s">
        <v>34</v>
      </c>
      <c r="D17" s="48"/>
      <c r="E17" s="33"/>
      <c r="F17" s="33"/>
      <c r="G17" s="33"/>
    </row>
    <row r="18" customFormat="1" ht="14.3" customHeight="1" spans="1:7">
      <c r="A18" s="31"/>
      <c r="B18" s="31"/>
      <c r="C18" s="12" t="s">
        <v>35</v>
      </c>
      <c r="D18" s="48"/>
      <c r="E18" s="33"/>
      <c r="F18" s="33"/>
      <c r="G18" s="33"/>
    </row>
    <row r="19" customFormat="1" ht="14.3" customHeight="1" spans="1:7">
      <c r="A19" s="31"/>
      <c r="B19" s="31"/>
      <c r="C19" s="12" t="s">
        <v>36</v>
      </c>
      <c r="D19" s="48"/>
      <c r="E19" s="33"/>
      <c r="F19" s="33"/>
      <c r="G19" s="33"/>
    </row>
    <row r="20" customFormat="1" ht="14.3" customHeight="1" spans="1:7">
      <c r="A20" s="31"/>
      <c r="B20" s="31"/>
      <c r="C20" s="12" t="s">
        <v>37</v>
      </c>
      <c r="D20" s="48"/>
      <c r="E20" s="33"/>
      <c r="F20" s="33"/>
      <c r="G20" s="33"/>
    </row>
    <row r="21" customFormat="1" ht="14.3" customHeight="1" spans="1:7">
      <c r="A21" s="31"/>
      <c r="B21" s="31"/>
      <c r="C21" s="12" t="s">
        <v>38</v>
      </c>
      <c r="D21" s="48"/>
      <c r="E21" s="33"/>
      <c r="F21" s="33"/>
      <c r="G21" s="33"/>
    </row>
    <row r="22" customFormat="1" ht="14.3" customHeight="1" spans="1:7">
      <c r="A22" s="31"/>
      <c r="B22" s="31"/>
      <c r="C22" s="12" t="s">
        <v>39</v>
      </c>
      <c r="D22" s="48"/>
      <c r="E22" s="33"/>
      <c r="F22" s="33"/>
      <c r="G22" s="33"/>
    </row>
    <row r="23" customFormat="1" ht="14.3" customHeight="1" spans="1:7">
      <c r="A23" s="31"/>
      <c r="B23" s="31"/>
      <c r="C23" s="12" t="s">
        <v>40</v>
      </c>
      <c r="D23" s="48"/>
      <c r="E23" s="33"/>
      <c r="F23" s="33"/>
      <c r="G23" s="33"/>
    </row>
    <row r="24" customFormat="1" ht="14.3" customHeight="1" spans="1:7">
      <c r="A24" s="31"/>
      <c r="B24" s="31"/>
      <c r="C24" s="12" t="s">
        <v>41</v>
      </c>
      <c r="D24" s="48"/>
      <c r="E24" s="33"/>
      <c r="F24" s="33"/>
      <c r="G24" s="33"/>
    </row>
    <row r="25" customFormat="1" ht="14.3" customHeight="1" spans="1:7">
      <c r="A25" s="31"/>
      <c r="B25" s="31"/>
      <c r="C25" s="12" t="s">
        <v>42</v>
      </c>
      <c r="D25" s="48">
        <f>E25</f>
        <v>93.64</v>
      </c>
      <c r="E25" s="33">
        <v>93.64</v>
      </c>
      <c r="F25" s="33"/>
      <c r="G25" s="33"/>
    </row>
    <row r="26" customFormat="1" ht="14.3" customHeight="1" spans="1:7">
      <c r="A26" s="31"/>
      <c r="B26" s="31"/>
      <c r="C26" s="12" t="s">
        <v>43</v>
      </c>
      <c r="D26" s="48"/>
      <c r="E26" s="33"/>
      <c r="F26" s="33"/>
      <c r="G26" s="33"/>
    </row>
    <row r="27" customFormat="1" ht="14.3" customHeight="1" spans="1:7">
      <c r="A27" s="31"/>
      <c r="B27" s="31"/>
      <c r="C27" s="12" t="s">
        <v>44</v>
      </c>
      <c r="D27" s="48"/>
      <c r="E27" s="33"/>
      <c r="F27" s="33"/>
      <c r="G27" s="33"/>
    </row>
    <row r="28" customFormat="1" ht="14.3" customHeight="1" spans="1:7">
      <c r="A28" s="31"/>
      <c r="B28" s="31"/>
      <c r="C28" s="12" t="s">
        <v>45</v>
      </c>
      <c r="D28" s="48"/>
      <c r="E28" s="33"/>
      <c r="F28" s="33"/>
      <c r="G28" s="33"/>
    </row>
    <row r="29" customFormat="1" ht="14.3" customHeight="1" spans="1:7">
      <c r="A29" s="31"/>
      <c r="B29" s="31"/>
      <c r="C29" s="12" t="s">
        <v>46</v>
      </c>
      <c r="D29" s="48"/>
      <c r="E29" s="33"/>
      <c r="F29" s="33"/>
      <c r="G29" s="33"/>
    </row>
    <row r="30" customFormat="1" ht="14.3" customHeight="1" spans="1:7">
      <c r="A30" s="31"/>
      <c r="B30" s="31"/>
      <c r="C30" s="12" t="s">
        <v>47</v>
      </c>
      <c r="D30" s="48"/>
      <c r="E30" s="33"/>
      <c r="F30" s="33"/>
      <c r="G30" s="33"/>
    </row>
    <row r="31" customFormat="1" ht="14.3" customHeight="1" spans="1:7">
      <c r="A31" s="31"/>
      <c r="B31" s="31"/>
      <c r="C31" s="12" t="s">
        <v>48</v>
      </c>
      <c r="D31" s="48"/>
      <c r="E31" s="33"/>
      <c r="F31" s="33"/>
      <c r="G31" s="33"/>
    </row>
    <row r="32" customFormat="1" ht="14.3" customHeight="1" spans="1:7">
      <c r="A32" s="31"/>
      <c r="B32" s="31"/>
      <c r="C32" s="12" t="s">
        <v>49</v>
      </c>
      <c r="D32" s="48"/>
      <c r="E32" s="33"/>
      <c r="F32" s="33"/>
      <c r="G32" s="33"/>
    </row>
    <row r="33" customFormat="1" ht="14.3" customHeight="1" spans="1:7">
      <c r="A33" s="31"/>
      <c r="B33" s="31"/>
      <c r="C33" s="12" t="s">
        <v>50</v>
      </c>
      <c r="D33" s="48"/>
      <c r="E33" s="33"/>
      <c r="F33" s="33"/>
      <c r="G33" s="33"/>
    </row>
    <row r="34" customFormat="1" ht="14.3" customHeight="1" spans="1:7">
      <c r="A34" s="31"/>
      <c r="B34" s="31"/>
      <c r="C34" s="12" t="s">
        <v>51</v>
      </c>
      <c r="D34" s="48"/>
      <c r="E34" s="48"/>
      <c r="F34" s="48"/>
      <c r="G34" s="48"/>
    </row>
    <row r="35" customFormat="1" ht="14.3" customHeight="1" spans="1:7">
      <c r="A35" s="31" t="s">
        <v>135</v>
      </c>
      <c r="B35" s="48"/>
      <c r="C35" s="12" t="s">
        <v>52</v>
      </c>
      <c r="D35" s="48"/>
      <c r="E35" s="48"/>
      <c r="F35" s="48"/>
      <c r="G35" s="48"/>
    </row>
    <row r="36" customFormat="1" ht="14.3" customHeight="1" spans="1:7">
      <c r="A36" s="31" t="s">
        <v>136</v>
      </c>
      <c r="B36" s="48"/>
      <c r="C36" s="31"/>
      <c r="D36" s="31"/>
      <c r="E36" s="31"/>
      <c r="F36" s="31"/>
      <c r="G36" s="31"/>
    </row>
    <row r="37" customFormat="1" ht="14.3" customHeight="1" spans="1:7">
      <c r="A37" s="31" t="s">
        <v>133</v>
      </c>
      <c r="B37" s="48"/>
      <c r="C37" s="22" t="s">
        <v>137</v>
      </c>
      <c r="D37" s="48">
        <f>E37</f>
        <v>3188.93</v>
      </c>
      <c r="E37" s="48">
        <f>SUM(E6:E36)</f>
        <v>3188.93</v>
      </c>
      <c r="F37" s="48"/>
      <c r="G37" s="48"/>
    </row>
    <row r="38" customFormat="1" ht="14.3" customHeight="1" spans="1:7">
      <c r="A38" s="31" t="s">
        <v>134</v>
      </c>
      <c r="B38" s="31"/>
      <c r="C38" s="22" t="s">
        <v>56</v>
      </c>
      <c r="D38" s="46"/>
      <c r="E38" s="46"/>
      <c r="F38" s="46"/>
      <c r="G38" s="46"/>
    </row>
    <row r="39" spans="1:7">
      <c r="A39" s="46"/>
      <c r="B39" s="67"/>
      <c r="C39" s="68"/>
      <c r="D39" s="68"/>
      <c r="E39" s="68"/>
      <c r="F39" s="68"/>
      <c r="G39" s="68"/>
    </row>
    <row r="40" spans="1:7">
      <c r="A40" s="69" t="s">
        <v>138</v>
      </c>
      <c r="B40" s="63">
        <f>B6</f>
        <v>3188.93</v>
      </c>
      <c r="C40" s="69" t="s">
        <v>139</v>
      </c>
      <c r="D40" s="48">
        <f>D37</f>
        <v>3188.93</v>
      </c>
      <c r="E40" s="48">
        <f>E37</f>
        <v>3188.93</v>
      </c>
      <c r="F40" s="8"/>
      <c r="G40" s="8"/>
    </row>
    <row r="41" spans="1:7">
      <c r="A41" s="70" t="s">
        <v>140</v>
      </c>
      <c r="B41" s="71"/>
      <c r="C41" s="71"/>
      <c r="D41" s="71"/>
      <c r="E41" s="71"/>
      <c r="F41" s="71"/>
      <c r="G41" s="71"/>
    </row>
  </sheetData>
  <mergeCells count="4">
    <mergeCell ref="A2:G2"/>
    <mergeCell ref="A4:B4"/>
    <mergeCell ref="C4:G4"/>
    <mergeCell ref="A41:G41"/>
  </mergeCells>
  <printOptions horizontalCentered="1"/>
  <pageMargins left="0.751388888888889" right="0.751388888888889" top="1" bottom="1" header="0.5" footer="0.5"/>
  <pageSetup paperSize="9" scale="72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workbookViewId="0">
      <selection activeCell="F42" sqref="F42"/>
    </sheetView>
  </sheetViews>
  <sheetFormatPr defaultColWidth="10" defaultRowHeight="13.5" outlineLevelCol="7"/>
  <cols>
    <col min="1" max="3" width="7.69166666666667" style="40" customWidth="1"/>
    <col min="4" max="4" width="30.775" style="40" customWidth="1"/>
    <col min="5" max="8" width="17.95" style="40" customWidth="1"/>
    <col min="9" max="9" width="9.76666666666667" style="40" customWidth="1"/>
    <col min="10" max="16384" width="10" style="40"/>
  </cols>
  <sheetData>
    <row r="1" spans="1:1">
      <c r="A1" s="40" t="s">
        <v>141</v>
      </c>
    </row>
    <row r="2" s="40" customFormat="1" ht="22.75" customHeight="1" spans="1:8">
      <c r="A2" s="11" t="s">
        <v>142</v>
      </c>
      <c r="B2" s="11"/>
      <c r="C2" s="11"/>
      <c r="D2" s="11"/>
      <c r="E2" s="11"/>
      <c r="F2" s="11"/>
      <c r="G2" s="11"/>
      <c r="H2" s="11"/>
    </row>
    <row r="3" s="40" customFormat="1" ht="15.65" customHeight="1" spans="8:8">
      <c r="H3" s="2" t="s">
        <v>9</v>
      </c>
    </row>
    <row r="4" s="40" customFormat="1" ht="14.3" customHeight="1" spans="1:8">
      <c r="A4" s="22" t="s">
        <v>62</v>
      </c>
      <c r="B4" s="22"/>
      <c r="C4" s="22"/>
      <c r="D4" s="22" t="s">
        <v>63</v>
      </c>
      <c r="E4" s="22" t="s">
        <v>64</v>
      </c>
      <c r="F4" s="22" t="s">
        <v>113</v>
      </c>
      <c r="G4" s="42" t="s">
        <v>114</v>
      </c>
      <c r="H4" s="22" t="s">
        <v>70</v>
      </c>
    </row>
    <row r="5" s="40" customFormat="1" ht="14.3" customHeight="1" spans="1:8">
      <c r="A5" s="22"/>
      <c r="B5" s="22"/>
      <c r="C5" s="22"/>
      <c r="D5" s="22"/>
      <c r="E5" s="22"/>
      <c r="F5" s="22"/>
      <c r="G5" s="43"/>
      <c r="H5" s="22"/>
    </row>
    <row r="6" s="40" customFormat="1" ht="14.3" customHeight="1" spans="1:8">
      <c r="A6" s="22" t="s">
        <v>71</v>
      </c>
      <c r="B6" s="22" t="s">
        <v>72</v>
      </c>
      <c r="C6" s="22" t="s">
        <v>73</v>
      </c>
      <c r="D6" s="22" t="s">
        <v>64</v>
      </c>
      <c r="E6" s="33">
        <f>F6+G6</f>
        <v>3188.93</v>
      </c>
      <c r="F6" s="33">
        <f>F16+F24+F38</f>
        <v>522.26</v>
      </c>
      <c r="G6" s="33">
        <f>G16+G24+G38</f>
        <v>2666.67</v>
      </c>
      <c r="H6" s="31"/>
    </row>
    <row r="7" hidden="1" spans="1:8">
      <c r="A7" s="32" t="s">
        <v>74</v>
      </c>
      <c r="B7" s="32"/>
      <c r="C7" s="32"/>
      <c r="D7" s="44" t="s">
        <v>75</v>
      </c>
      <c r="E7" s="33">
        <f t="shared" ref="E7:E41" si="0">F7+G7</f>
        <v>0</v>
      </c>
      <c r="F7" s="33"/>
      <c r="G7" s="33"/>
      <c r="H7" s="31"/>
    </row>
    <row r="8" hidden="1" spans="1:8">
      <c r="A8" s="32"/>
      <c r="B8" s="32" t="s">
        <v>143</v>
      </c>
      <c r="C8" s="32"/>
      <c r="D8" s="44" t="s">
        <v>144</v>
      </c>
      <c r="E8" s="33">
        <f t="shared" si="0"/>
        <v>0</v>
      </c>
      <c r="F8" s="33"/>
      <c r="G8" s="33"/>
      <c r="H8" s="31"/>
    </row>
    <row r="9" hidden="1" spans="1:8">
      <c r="A9" s="32"/>
      <c r="B9" s="32"/>
      <c r="C9" s="32" t="s">
        <v>145</v>
      </c>
      <c r="D9" s="44" t="s">
        <v>77</v>
      </c>
      <c r="E9" s="33">
        <f t="shared" si="0"/>
        <v>0</v>
      </c>
      <c r="F9" s="33"/>
      <c r="G9" s="33"/>
      <c r="H9" s="31"/>
    </row>
    <row r="10" hidden="1" spans="1:8">
      <c r="A10" s="32"/>
      <c r="B10" s="32" t="s">
        <v>117</v>
      </c>
      <c r="C10" s="32"/>
      <c r="D10" s="44" t="s">
        <v>118</v>
      </c>
      <c r="E10" s="33">
        <f t="shared" si="0"/>
        <v>0</v>
      </c>
      <c r="F10" s="33"/>
      <c r="G10" s="33"/>
      <c r="H10" s="31"/>
    </row>
    <row r="11" hidden="1" spans="1:8">
      <c r="A11" s="32"/>
      <c r="B11" s="32"/>
      <c r="C11" s="32" t="s">
        <v>146</v>
      </c>
      <c r="D11" s="44" t="s">
        <v>102</v>
      </c>
      <c r="E11" s="33">
        <f t="shared" si="0"/>
        <v>0</v>
      </c>
      <c r="F11" s="33"/>
      <c r="G11" s="33"/>
      <c r="H11" s="31"/>
    </row>
    <row r="12" hidden="1" spans="1:8">
      <c r="A12" s="32"/>
      <c r="B12" s="32" t="s">
        <v>147</v>
      </c>
      <c r="C12" s="32"/>
      <c r="D12" s="44" t="s">
        <v>148</v>
      </c>
      <c r="E12" s="33">
        <f t="shared" si="0"/>
        <v>0</v>
      </c>
      <c r="F12" s="33"/>
      <c r="G12" s="33"/>
      <c r="H12" s="31"/>
    </row>
    <row r="13" hidden="1" spans="1:8">
      <c r="A13" s="32"/>
      <c r="B13" s="32"/>
      <c r="C13" s="32" t="s">
        <v>149</v>
      </c>
      <c r="D13" s="44" t="s">
        <v>77</v>
      </c>
      <c r="E13" s="33">
        <f t="shared" si="0"/>
        <v>0</v>
      </c>
      <c r="F13" s="33"/>
      <c r="G13" s="33"/>
      <c r="H13" s="31"/>
    </row>
    <row r="14" hidden="1" spans="1:8">
      <c r="A14" s="32"/>
      <c r="B14" s="32"/>
      <c r="C14" s="32" t="s">
        <v>150</v>
      </c>
      <c r="D14" s="44" t="s">
        <v>102</v>
      </c>
      <c r="E14" s="33">
        <f t="shared" si="0"/>
        <v>0</v>
      </c>
      <c r="F14" s="33"/>
      <c r="G14" s="33"/>
      <c r="H14" s="31"/>
    </row>
    <row r="15" hidden="1" spans="1:8">
      <c r="A15" s="32"/>
      <c r="B15" s="32"/>
      <c r="C15" s="32" t="s">
        <v>151</v>
      </c>
      <c r="D15" s="44" t="s">
        <v>92</v>
      </c>
      <c r="E15" s="33">
        <f t="shared" si="0"/>
        <v>0</v>
      </c>
      <c r="F15" s="45"/>
      <c r="G15" s="45"/>
      <c r="H15" s="46"/>
    </row>
    <row r="16" spans="1:8">
      <c r="A16" s="32" t="s">
        <v>82</v>
      </c>
      <c r="B16" s="32"/>
      <c r="C16" s="32"/>
      <c r="D16" s="47" t="s">
        <v>83</v>
      </c>
      <c r="E16" s="33">
        <f t="shared" si="0"/>
        <v>44.68</v>
      </c>
      <c r="F16" s="48">
        <f>F17+F19</f>
        <v>44.68</v>
      </c>
      <c r="G16" s="48">
        <f>G17+G19+G22</f>
        <v>0</v>
      </c>
      <c r="H16" s="49"/>
    </row>
    <row r="17" spans="1:8">
      <c r="A17" s="32"/>
      <c r="B17" s="32" t="s">
        <v>84</v>
      </c>
      <c r="C17" s="32"/>
      <c r="D17" s="47" t="s">
        <v>85</v>
      </c>
      <c r="E17" s="33">
        <f t="shared" si="0"/>
        <v>44.68</v>
      </c>
      <c r="F17" s="48">
        <f>F18</f>
        <v>44.68</v>
      </c>
      <c r="G17" s="48">
        <f>G18</f>
        <v>0</v>
      </c>
      <c r="H17" s="49"/>
    </row>
    <row r="18" s="41" customFormat="1" spans="1:8">
      <c r="A18" s="50"/>
      <c r="B18" s="50"/>
      <c r="C18" s="50" t="s">
        <v>86</v>
      </c>
      <c r="D18" s="51" t="s">
        <v>87</v>
      </c>
      <c r="E18" s="52">
        <f t="shared" si="0"/>
        <v>44.68</v>
      </c>
      <c r="F18" s="52">
        <v>44.68</v>
      </c>
      <c r="G18" s="53">
        <v>0</v>
      </c>
      <c r="H18" s="54"/>
    </row>
    <row r="19" hidden="1" spans="1:8">
      <c r="A19" s="32"/>
      <c r="B19" s="32">
        <v>20827</v>
      </c>
      <c r="C19" s="32"/>
      <c r="D19" s="55" t="s">
        <v>120</v>
      </c>
      <c r="E19" s="33">
        <f t="shared" si="0"/>
        <v>0</v>
      </c>
      <c r="F19" s="48">
        <f>F20+F21</f>
        <v>0</v>
      </c>
      <c r="G19" s="48">
        <f>G20+G21</f>
        <v>0</v>
      </c>
      <c r="H19" s="49"/>
    </row>
    <row r="20" hidden="1" spans="1:8">
      <c r="A20" s="32"/>
      <c r="B20" s="32"/>
      <c r="C20" s="32">
        <v>2082701</v>
      </c>
      <c r="D20" s="55" t="s">
        <v>121</v>
      </c>
      <c r="E20" s="33">
        <f t="shared" si="0"/>
        <v>0</v>
      </c>
      <c r="F20" s="33">
        <v>0</v>
      </c>
      <c r="G20" s="48">
        <v>0</v>
      </c>
      <c r="H20" s="49"/>
    </row>
    <row r="21" hidden="1" spans="1:8">
      <c r="A21" s="32"/>
      <c r="B21" s="32"/>
      <c r="C21" s="32">
        <v>2082702</v>
      </c>
      <c r="D21" s="55" t="s">
        <v>122</v>
      </c>
      <c r="E21" s="33">
        <f t="shared" si="0"/>
        <v>0</v>
      </c>
      <c r="F21" s="33">
        <v>0</v>
      </c>
      <c r="G21" s="48">
        <v>0</v>
      </c>
      <c r="H21" s="49"/>
    </row>
    <row r="22" hidden="1" spans="1:8">
      <c r="A22" s="32"/>
      <c r="B22" s="32">
        <v>20830</v>
      </c>
      <c r="C22" s="32"/>
      <c r="D22" s="55" t="s">
        <v>88</v>
      </c>
      <c r="E22" s="33">
        <f t="shared" si="0"/>
        <v>0</v>
      </c>
      <c r="F22" s="33">
        <f>F23</f>
        <v>0</v>
      </c>
      <c r="G22" s="33">
        <f>G23</f>
        <v>0</v>
      </c>
      <c r="H22" s="49"/>
    </row>
    <row r="23" hidden="1" spans="1:8">
      <c r="A23" s="32"/>
      <c r="B23" s="32"/>
      <c r="C23" s="32">
        <v>2083099</v>
      </c>
      <c r="D23" s="55" t="s">
        <v>89</v>
      </c>
      <c r="E23" s="33">
        <f t="shared" si="0"/>
        <v>0</v>
      </c>
      <c r="F23" s="33">
        <v>0</v>
      </c>
      <c r="G23" s="33">
        <v>0</v>
      </c>
      <c r="H23" s="49"/>
    </row>
    <row r="24" spans="1:8">
      <c r="A24" s="32">
        <v>210</v>
      </c>
      <c r="B24" s="32"/>
      <c r="C24" s="32"/>
      <c r="D24" s="55" t="s">
        <v>90</v>
      </c>
      <c r="E24" s="33">
        <f t="shared" si="0"/>
        <v>3050.61</v>
      </c>
      <c r="F24" s="48">
        <f>F25+F27+F30+F32+F34</f>
        <v>383.94</v>
      </c>
      <c r="G24" s="48">
        <f>G25+G27+G30+G32+G34</f>
        <v>2666.67</v>
      </c>
      <c r="H24" s="49"/>
    </row>
    <row r="25" spans="1:8">
      <c r="A25" s="32"/>
      <c r="B25" s="32">
        <v>21001</v>
      </c>
      <c r="C25" s="32"/>
      <c r="D25" s="55" t="s">
        <v>91</v>
      </c>
      <c r="E25" s="33">
        <f t="shared" si="0"/>
        <v>11.6</v>
      </c>
      <c r="F25" s="48">
        <f>F26</f>
        <v>0</v>
      </c>
      <c r="G25" s="48">
        <f>G26</f>
        <v>11.6</v>
      </c>
      <c r="H25" s="49"/>
    </row>
    <row r="26" s="41" customFormat="1" spans="1:8">
      <c r="A26" s="50"/>
      <c r="B26" s="50"/>
      <c r="C26" s="50">
        <v>2100102</v>
      </c>
      <c r="D26" s="51" t="s">
        <v>92</v>
      </c>
      <c r="E26" s="52">
        <f t="shared" si="0"/>
        <v>11.6</v>
      </c>
      <c r="F26" s="53">
        <v>0</v>
      </c>
      <c r="G26" s="52">
        <v>11.6</v>
      </c>
      <c r="H26" s="54"/>
    </row>
    <row r="27" spans="1:8">
      <c r="A27" s="32"/>
      <c r="B27" s="32">
        <v>21011</v>
      </c>
      <c r="C27" s="32"/>
      <c r="D27" s="55" t="s">
        <v>93</v>
      </c>
      <c r="E27" s="33">
        <f t="shared" si="0"/>
        <v>28.8</v>
      </c>
      <c r="F27" s="48">
        <f>F28+F29</f>
        <v>28.8</v>
      </c>
      <c r="G27" s="48">
        <v>0</v>
      </c>
      <c r="H27" s="49"/>
    </row>
    <row r="28" s="41" customFormat="1" spans="1:8">
      <c r="A28" s="50"/>
      <c r="B28" s="50"/>
      <c r="C28" s="50">
        <v>2101101</v>
      </c>
      <c r="D28" s="56" t="s">
        <v>94</v>
      </c>
      <c r="E28" s="52">
        <f t="shared" si="0"/>
        <v>19.86</v>
      </c>
      <c r="F28" s="52">
        <v>19.86</v>
      </c>
      <c r="G28" s="53">
        <v>0</v>
      </c>
      <c r="H28" s="54"/>
    </row>
    <row r="29" s="41" customFormat="1" spans="1:8">
      <c r="A29" s="50"/>
      <c r="B29" s="50"/>
      <c r="C29" s="50">
        <v>2101103</v>
      </c>
      <c r="D29" s="56" t="s">
        <v>95</v>
      </c>
      <c r="E29" s="52">
        <f t="shared" si="0"/>
        <v>8.94</v>
      </c>
      <c r="F29" s="52">
        <v>8.94</v>
      </c>
      <c r="G29" s="53">
        <v>0</v>
      </c>
      <c r="H29" s="54"/>
    </row>
    <row r="30" spans="1:8">
      <c r="A30" s="32"/>
      <c r="B30" s="32">
        <v>21012</v>
      </c>
      <c r="C30" s="32"/>
      <c r="D30" s="57" t="s">
        <v>96</v>
      </c>
      <c r="E30" s="33">
        <f t="shared" si="0"/>
        <v>2578.67</v>
      </c>
      <c r="F30" s="48">
        <f>F31</f>
        <v>0</v>
      </c>
      <c r="G30" s="48">
        <f>G31</f>
        <v>2578.67</v>
      </c>
      <c r="H30" s="49"/>
    </row>
    <row r="31" s="41" customFormat="1" spans="1:8">
      <c r="A31" s="50"/>
      <c r="B31" s="50"/>
      <c r="C31" s="50">
        <v>2101202</v>
      </c>
      <c r="D31" s="56" t="s">
        <v>97</v>
      </c>
      <c r="E31" s="52">
        <f t="shared" si="0"/>
        <v>2578.67</v>
      </c>
      <c r="F31" s="53">
        <v>0</v>
      </c>
      <c r="G31" s="52">
        <v>2578.67</v>
      </c>
      <c r="H31" s="54"/>
    </row>
    <row r="32" hidden="1" spans="1:8">
      <c r="A32" s="32"/>
      <c r="B32" s="32">
        <v>21013</v>
      </c>
      <c r="C32" s="32"/>
      <c r="D32" s="57" t="s">
        <v>98</v>
      </c>
      <c r="E32" s="33">
        <f t="shared" si="0"/>
        <v>0</v>
      </c>
      <c r="F32" s="48">
        <v>0</v>
      </c>
      <c r="G32" s="48">
        <f>G33</f>
        <v>0</v>
      </c>
      <c r="H32" s="49"/>
    </row>
    <row r="33" hidden="1" spans="1:8">
      <c r="A33" s="32"/>
      <c r="B33" s="32"/>
      <c r="C33" s="32">
        <v>2101399</v>
      </c>
      <c r="D33" s="57" t="s">
        <v>99</v>
      </c>
      <c r="E33" s="33">
        <f t="shared" si="0"/>
        <v>0</v>
      </c>
      <c r="F33" s="48">
        <v>0</v>
      </c>
      <c r="G33" s="48">
        <v>0</v>
      </c>
      <c r="H33" s="49"/>
    </row>
    <row r="34" spans="1:8">
      <c r="A34" s="32"/>
      <c r="B34" s="32">
        <v>21015</v>
      </c>
      <c r="C34" s="32"/>
      <c r="D34" s="57" t="s">
        <v>100</v>
      </c>
      <c r="E34" s="33">
        <f t="shared" si="0"/>
        <v>431.54</v>
      </c>
      <c r="F34" s="48">
        <f>F35+F36+F37</f>
        <v>355.14</v>
      </c>
      <c r="G34" s="48">
        <f>G35+G36+G37</f>
        <v>76.4</v>
      </c>
      <c r="H34" s="49"/>
    </row>
    <row r="35" spans="1:8">
      <c r="A35" s="32"/>
      <c r="B35" s="32"/>
      <c r="C35" s="32">
        <v>2101505</v>
      </c>
      <c r="D35" s="57" t="s">
        <v>101</v>
      </c>
      <c r="E35" s="33">
        <f t="shared" si="0"/>
        <v>16.4</v>
      </c>
      <c r="F35" s="48">
        <v>0</v>
      </c>
      <c r="G35" s="48">
        <v>16.4</v>
      </c>
      <c r="H35" s="49"/>
    </row>
    <row r="36" spans="1:8">
      <c r="A36" s="32"/>
      <c r="B36" s="32"/>
      <c r="C36" s="32">
        <v>2101550</v>
      </c>
      <c r="D36" s="57" t="s">
        <v>102</v>
      </c>
      <c r="E36" s="33">
        <f t="shared" si="0"/>
        <v>355.14</v>
      </c>
      <c r="F36" s="33">
        <v>355.14</v>
      </c>
      <c r="G36" s="48">
        <v>0</v>
      </c>
      <c r="H36" s="49"/>
    </row>
    <row r="37" spans="1:8">
      <c r="A37" s="32"/>
      <c r="B37" s="32"/>
      <c r="C37" s="32">
        <v>2101599</v>
      </c>
      <c r="D37" s="57" t="s">
        <v>103</v>
      </c>
      <c r="E37" s="33">
        <f t="shared" si="0"/>
        <v>60</v>
      </c>
      <c r="F37" s="48">
        <v>0</v>
      </c>
      <c r="G37" s="33">
        <v>60</v>
      </c>
      <c r="H37" s="49"/>
    </row>
    <row r="38" spans="1:8">
      <c r="A38" s="58" t="s">
        <v>104</v>
      </c>
      <c r="B38" s="58"/>
      <c r="C38" s="58"/>
      <c r="D38" s="59" t="s">
        <v>105</v>
      </c>
      <c r="E38" s="33">
        <f t="shared" si="0"/>
        <v>93.64</v>
      </c>
      <c r="F38" s="60">
        <f>F39</f>
        <v>93.64</v>
      </c>
      <c r="G38" s="60">
        <f>G39</f>
        <v>0</v>
      </c>
      <c r="H38" s="49"/>
    </row>
    <row r="39" spans="1:8">
      <c r="A39" s="61"/>
      <c r="B39" s="61" t="s">
        <v>106</v>
      </c>
      <c r="C39" s="61"/>
      <c r="D39" s="62" t="s">
        <v>107</v>
      </c>
      <c r="E39" s="33">
        <f t="shared" si="0"/>
        <v>93.64</v>
      </c>
      <c r="F39" s="63">
        <f>F40+F41</f>
        <v>93.64</v>
      </c>
      <c r="G39" s="63">
        <f>G40+G41</f>
        <v>0</v>
      </c>
      <c r="H39" s="49"/>
    </row>
    <row r="40" spans="1:8">
      <c r="A40" s="61"/>
      <c r="B40" s="61"/>
      <c r="C40" s="61" t="s">
        <v>108</v>
      </c>
      <c r="D40" s="64" t="s">
        <v>109</v>
      </c>
      <c r="E40" s="33">
        <f t="shared" si="0"/>
        <v>41.2</v>
      </c>
      <c r="F40" s="45">
        <v>41.2</v>
      </c>
      <c r="G40" s="63">
        <v>0</v>
      </c>
      <c r="H40" s="49"/>
    </row>
    <row r="41" spans="1:8">
      <c r="A41" s="65"/>
      <c r="B41" s="65"/>
      <c r="C41" s="61">
        <v>2210203</v>
      </c>
      <c r="D41" s="64" t="s">
        <v>110</v>
      </c>
      <c r="E41" s="33">
        <f t="shared" si="0"/>
        <v>52.44</v>
      </c>
      <c r="F41" s="66">
        <v>52.44</v>
      </c>
      <c r="G41" s="63">
        <v>0</v>
      </c>
      <c r="H41" s="49"/>
    </row>
  </sheetData>
  <mergeCells count="9">
    <mergeCell ref="A2:H2"/>
    <mergeCell ref="A17:A18"/>
    <mergeCell ref="A39:A40"/>
    <mergeCell ref="D4:D5"/>
    <mergeCell ref="E4:E5"/>
    <mergeCell ref="F4:F5"/>
    <mergeCell ref="G4:G5"/>
    <mergeCell ref="H4:H5"/>
    <mergeCell ref="A4:C5"/>
  </mergeCells>
  <pageMargins left="0.75" right="0.75" top="1" bottom="1" header="0.5" footer="0.5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selection activeCell="F26" sqref="F26"/>
    </sheetView>
  </sheetViews>
  <sheetFormatPr defaultColWidth="10" defaultRowHeight="13.5" outlineLevelCol="5"/>
  <cols>
    <col min="1" max="1" width="15.3333333333333" customWidth="1"/>
    <col min="2" max="2" width="30.775" customWidth="1"/>
    <col min="3" max="3" width="17.95" customWidth="1"/>
    <col min="4" max="4" width="15.3333333333333" customWidth="1"/>
    <col min="5" max="5" width="30.775" customWidth="1"/>
    <col min="6" max="6" width="17.95" customWidth="1"/>
    <col min="7" max="7" width="9.76666666666667" customWidth="1"/>
  </cols>
  <sheetData>
    <row r="1" spans="1:1">
      <c r="A1" t="s">
        <v>152</v>
      </c>
    </row>
    <row r="2" customFormat="1" ht="28.45" customHeight="1" spans="1:6">
      <c r="A2" s="11" t="s">
        <v>153</v>
      </c>
      <c r="B2" s="11"/>
      <c r="C2" s="11"/>
      <c r="D2" s="11"/>
      <c r="E2" s="11"/>
      <c r="F2" s="11"/>
    </row>
    <row r="3" customFormat="1" ht="17.05" customHeight="1" spans="1:6">
      <c r="A3" s="21"/>
      <c r="B3" s="21"/>
      <c r="C3" s="21"/>
      <c r="D3" s="21"/>
      <c r="E3" s="21"/>
      <c r="F3" s="2" t="s">
        <v>9</v>
      </c>
    </row>
    <row r="4" spans="1:6">
      <c r="A4" s="22" t="s">
        <v>154</v>
      </c>
      <c r="B4" s="22" t="s">
        <v>155</v>
      </c>
      <c r="C4" s="22" t="s">
        <v>156</v>
      </c>
      <c r="D4" s="22" t="s">
        <v>157</v>
      </c>
      <c r="E4" s="23" t="s">
        <v>158</v>
      </c>
      <c r="F4" s="22" t="s">
        <v>156</v>
      </c>
    </row>
    <row r="5" spans="1:6">
      <c r="A5" s="22" t="s">
        <v>64</v>
      </c>
      <c r="B5" s="22"/>
      <c r="C5" s="24">
        <f>C6+C16+C23+C27</f>
        <v>3188.93</v>
      </c>
      <c r="D5" s="25" t="s">
        <v>64</v>
      </c>
      <c r="E5" s="25"/>
      <c r="F5" s="24">
        <f>F6+F16+F23+F27</f>
        <v>3188.93</v>
      </c>
    </row>
    <row r="6" spans="1:6">
      <c r="A6" s="26" t="s">
        <v>159</v>
      </c>
      <c r="B6" s="26" t="s">
        <v>160</v>
      </c>
      <c r="C6" s="24">
        <f>C7+C11+C15</f>
        <v>479.64</v>
      </c>
      <c r="D6" s="26" t="s">
        <v>161</v>
      </c>
      <c r="E6" s="26" t="s">
        <v>162</v>
      </c>
      <c r="F6" s="24">
        <f>F7+F8+F9+F10+F11+F12+F13+F14+F15</f>
        <v>479.64</v>
      </c>
    </row>
    <row r="7" spans="1:6">
      <c r="A7" s="26" t="s">
        <v>163</v>
      </c>
      <c r="B7" s="26" t="s">
        <v>164</v>
      </c>
      <c r="C7" s="24">
        <f>F7+F8+F9+F10</f>
        <v>362.67</v>
      </c>
      <c r="D7" s="26" t="s">
        <v>165</v>
      </c>
      <c r="E7" s="26" t="s">
        <v>166</v>
      </c>
      <c r="F7" s="27">
        <v>149.06</v>
      </c>
    </row>
    <row r="8" spans="1:6">
      <c r="A8" s="26"/>
      <c r="B8" s="26"/>
      <c r="C8" s="24"/>
      <c r="D8" s="26" t="s">
        <v>167</v>
      </c>
      <c r="E8" s="26" t="s">
        <v>168</v>
      </c>
      <c r="F8" s="27">
        <v>142.64</v>
      </c>
    </row>
    <row r="9" spans="1:6">
      <c r="A9" s="26"/>
      <c r="B9" s="26"/>
      <c r="C9" s="24"/>
      <c r="D9" s="26" t="s">
        <v>169</v>
      </c>
      <c r="E9" s="26" t="s">
        <v>170</v>
      </c>
      <c r="F9" s="27">
        <v>49.85</v>
      </c>
    </row>
    <row r="10" spans="1:6">
      <c r="A10" s="26"/>
      <c r="B10" s="26"/>
      <c r="C10" s="24"/>
      <c r="D10" s="26" t="s">
        <v>171</v>
      </c>
      <c r="E10" s="26" t="s">
        <v>172</v>
      </c>
      <c r="F10" s="27">
        <v>21.12</v>
      </c>
    </row>
    <row r="11" spans="1:6">
      <c r="A11" s="26" t="s">
        <v>173</v>
      </c>
      <c r="B11" s="26" t="s">
        <v>174</v>
      </c>
      <c r="C11" s="24">
        <f>F11+F12+F13+F14</f>
        <v>75.77</v>
      </c>
      <c r="D11" s="26" t="s">
        <v>175</v>
      </c>
      <c r="E11" s="26" t="s">
        <v>176</v>
      </c>
      <c r="F11" s="27">
        <v>44.68</v>
      </c>
    </row>
    <row r="12" spans="1:6">
      <c r="A12" s="26"/>
      <c r="B12" s="26"/>
      <c r="C12" s="24"/>
      <c r="D12" s="26" t="s">
        <v>177</v>
      </c>
      <c r="E12" s="26" t="s">
        <v>178</v>
      </c>
      <c r="F12" s="27">
        <v>19.86</v>
      </c>
    </row>
    <row r="13" spans="1:6">
      <c r="A13" s="26"/>
      <c r="B13" s="26"/>
      <c r="C13" s="24"/>
      <c r="D13" s="26" t="s">
        <v>179</v>
      </c>
      <c r="E13" s="26" t="s">
        <v>180</v>
      </c>
      <c r="F13" s="27">
        <v>8.94</v>
      </c>
    </row>
    <row r="14" spans="1:6">
      <c r="A14" s="26"/>
      <c r="B14" s="26"/>
      <c r="C14" s="24"/>
      <c r="D14" s="26" t="s">
        <v>181</v>
      </c>
      <c r="E14" s="26" t="s">
        <v>182</v>
      </c>
      <c r="F14" s="27">
        <v>2.29</v>
      </c>
    </row>
    <row r="15" spans="1:6">
      <c r="A15" s="26" t="s">
        <v>183</v>
      </c>
      <c r="B15" s="26" t="s">
        <v>109</v>
      </c>
      <c r="C15" s="24">
        <f>F15</f>
        <v>41.2</v>
      </c>
      <c r="D15" s="26" t="s">
        <v>184</v>
      </c>
      <c r="E15" s="26" t="s">
        <v>109</v>
      </c>
      <c r="F15" s="27">
        <v>41.2</v>
      </c>
    </row>
    <row r="16" spans="1:6">
      <c r="A16" s="26" t="s">
        <v>185</v>
      </c>
      <c r="B16" s="26" t="s">
        <v>186</v>
      </c>
      <c r="C16" s="24">
        <f>C17+C22</f>
        <v>58.8</v>
      </c>
      <c r="D16" s="26" t="s">
        <v>187</v>
      </c>
      <c r="E16" s="26" t="s">
        <v>188</v>
      </c>
      <c r="F16" s="24">
        <f>F17+F19+F21+F22+F20+F18</f>
        <v>58.8</v>
      </c>
    </row>
    <row r="17" spans="1:6">
      <c r="A17" s="26" t="s">
        <v>189</v>
      </c>
      <c r="B17" s="26" t="s">
        <v>190</v>
      </c>
      <c r="C17" s="24">
        <f>F17+F19+F21+F20+F18</f>
        <v>55.82</v>
      </c>
      <c r="D17" s="26" t="s">
        <v>191</v>
      </c>
      <c r="E17" s="26" t="s">
        <v>192</v>
      </c>
      <c r="F17" s="24">
        <v>30.74</v>
      </c>
    </row>
    <row r="18" spans="1:6">
      <c r="A18" s="26"/>
      <c r="B18" s="26"/>
      <c r="C18" s="24"/>
      <c r="D18" s="28" t="s">
        <v>193</v>
      </c>
      <c r="E18" s="26" t="s">
        <v>194</v>
      </c>
      <c r="F18" s="24">
        <v>3.6</v>
      </c>
    </row>
    <row r="19" spans="1:6">
      <c r="A19" s="26"/>
      <c r="B19" s="26"/>
      <c r="C19" s="24"/>
      <c r="D19" s="26" t="s">
        <v>195</v>
      </c>
      <c r="E19" s="26" t="s">
        <v>196</v>
      </c>
      <c r="F19" s="24">
        <v>4.28</v>
      </c>
    </row>
    <row r="20" spans="1:6">
      <c r="A20" s="26"/>
      <c r="B20" s="26"/>
      <c r="C20" s="24"/>
      <c r="D20" s="29" t="s">
        <v>197</v>
      </c>
      <c r="E20" s="30" t="s">
        <v>198</v>
      </c>
      <c r="F20" s="24">
        <v>11.6</v>
      </c>
    </row>
    <row r="21" spans="1:6">
      <c r="A21" s="26"/>
      <c r="B21" s="26"/>
      <c r="C21" s="24"/>
      <c r="D21" s="26" t="s">
        <v>199</v>
      </c>
      <c r="E21" s="26" t="s">
        <v>200</v>
      </c>
      <c r="F21" s="24">
        <v>5.6</v>
      </c>
    </row>
    <row r="22" spans="1:6">
      <c r="A22" s="26" t="s">
        <v>201</v>
      </c>
      <c r="B22" s="26" t="s">
        <v>202</v>
      </c>
      <c r="C22" s="24">
        <f>F22</f>
        <v>2.98</v>
      </c>
      <c r="D22" s="26" t="s">
        <v>203</v>
      </c>
      <c r="E22" s="26" t="s">
        <v>202</v>
      </c>
      <c r="F22" s="24">
        <v>2.98</v>
      </c>
    </row>
    <row r="23" spans="1:6">
      <c r="A23" s="26" t="s">
        <v>204</v>
      </c>
      <c r="B23" s="26" t="s">
        <v>205</v>
      </c>
      <c r="C23" s="24">
        <f>C24+C25</f>
        <v>2650.49</v>
      </c>
      <c r="D23" s="26" t="s">
        <v>206</v>
      </c>
      <c r="E23" s="26" t="s">
        <v>205</v>
      </c>
      <c r="F23" s="24">
        <f>F24+F26+F25</f>
        <v>2650.49</v>
      </c>
    </row>
    <row r="24" spans="1:6">
      <c r="A24" s="31" t="s">
        <v>207</v>
      </c>
      <c r="B24" s="32" t="s">
        <v>208</v>
      </c>
      <c r="C24" s="33">
        <f>F26</f>
        <v>2638.67</v>
      </c>
      <c r="D24" s="32" t="s">
        <v>209</v>
      </c>
      <c r="E24" s="32" t="s">
        <v>210</v>
      </c>
      <c r="F24" s="33">
        <v>10.19</v>
      </c>
    </row>
    <row r="25" spans="1:6">
      <c r="A25" s="34" t="s">
        <v>211</v>
      </c>
      <c r="B25" s="35" t="s">
        <v>212</v>
      </c>
      <c r="C25" s="36">
        <f>F24+F25</f>
        <v>11.82</v>
      </c>
      <c r="D25" s="32"/>
      <c r="E25" s="32" t="s">
        <v>213</v>
      </c>
      <c r="F25" s="33">
        <v>1.63</v>
      </c>
    </row>
    <row r="26" spans="1:6">
      <c r="A26" s="37"/>
      <c r="B26" s="38"/>
      <c r="C26" s="39"/>
      <c r="D26" s="29" t="s">
        <v>214</v>
      </c>
      <c r="E26" s="32" t="s">
        <v>215</v>
      </c>
      <c r="F26" s="33">
        <v>2638.67</v>
      </c>
    </row>
    <row r="27" spans="1:6">
      <c r="A27" s="26">
        <v>510</v>
      </c>
      <c r="B27" s="26" t="s">
        <v>216</v>
      </c>
      <c r="C27" s="24">
        <f>C28</f>
        <v>0</v>
      </c>
      <c r="D27" s="26">
        <v>313</v>
      </c>
      <c r="E27" s="26" t="s">
        <v>216</v>
      </c>
      <c r="F27" s="24">
        <f>F28</f>
        <v>0</v>
      </c>
    </row>
    <row r="28" spans="1:6">
      <c r="A28" s="29" t="s">
        <v>217</v>
      </c>
      <c r="B28" s="32" t="s">
        <v>216</v>
      </c>
      <c r="C28" s="33">
        <f>F27</f>
        <v>0</v>
      </c>
      <c r="D28" s="29" t="s">
        <v>218</v>
      </c>
      <c r="E28" s="26" t="s">
        <v>216</v>
      </c>
      <c r="F28" s="33">
        <v>0</v>
      </c>
    </row>
  </sheetData>
  <mergeCells count="16">
    <mergeCell ref="A2:F2"/>
    <mergeCell ref="A3:E3"/>
    <mergeCell ref="A5:B5"/>
    <mergeCell ref="D5:E5"/>
    <mergeCell ref="A7:A10"/>
    <mergeCell ref="A11:A14"/>
    <mergeCell ref="A17:A21"/>
    <mergeCell ref="A25:A26"/>
    <mergeCell ref="B7:B10"/>
    <mergeCell ref="B11:B14"/>
    <mergeCell ref="B17:B21"/>
    <mergeCell ref="B25:B26"/>
    <mergeCell ref="C7:C10"/>
    <mergeCell ref="C11:C14"/>
    <mergeCell ref="C17:C21"/>
    <mergeCell ref="C25:C26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D27" sqref="D27"/>
    </sheetView>
  </sheetViews>
  <sheetFormatPr defaultColWidth="10" defaultRowHeight="13.5" outlineLevelCol="6"/>
  <cols>
    <col min="1" max="1" width="30.775" customWidth="1"/>
    <col min="2" max="7" width="17.95" customWidth="1"/>
    <col min="8" max="8" width="9.76666666666667" customWidth="1"/>
  </cols>
  <sheetData>
    <row r="1" customFormat="1" spans="1:1">
      <c r="A1" t="s">
        <v>219</v>
      </c>
    </row>
    <row r="2" customFormat="1" ht="22.75" customHeight="1" spans="1:7">
      <c r="A2" s="11" t="s">
        <v>220</v>
      </c>
      <c r="B2" s="11"/>
      <c r="C2" s="11"/>
      <c r="D2" s="11"/>
      <c r="E2" s="11"/>
      <c r="F2" s="11"/>
      <c r="G2" s="11"/>
    </row>
    <row r="3" customFormat="1" ht="22.75" customHeight="1" spans="1:7">
      <c r="A3" s="11"/>
      <c r="B3" s="15"/>
      <c r="C3" s="15"/>
      <c r="D3" s="15"/>
      <c r="E3" s="15"/>
      <c r="F3" s="15"/>
      <c r="G3" s="2" t="s">
        <v>9</v>
      </c>
    </row>
    <row r="4" customFormat="1" ht="39.15" customHeight="1" spans="1:7">
      <c r="A4" s="16" t="s">
        <v>127</v>
      </c>
      <c r="B4" s="17" t="s">
        <v>221</v>
      </c>
      <c r="C4" s="3" t="s">
        <v>222</v>
      </c>
      <c r="D4" s="3" t="s">
        <v>223</v>
      </c>
      <c r="E4" s="3" t="s">
        <v>224</v>
      </c>
      <c r="F4" s="3" t="s">
        <v>225</v>
      </c>
      <c r="G4" s="3" t="s">
        <v>70</v>
      </c>
    </row>
    <row r="5" customFormat="1" ht="24" customHeight="1" spans="1:7">
      <c r="A5" s="18" t="s">
        <v>64</v>
      </c>
      <c r="B5" s="13">
        <v>0</v>
      </c>
      <c r="C5" s="13">
        <v>0</v>
      </c>
      <c r="D5" s="19">
        <v>0</v>
      </c>
      <c r="E5" s="12" t="s">
        <v>226</v>
      </c>
      <c r="F5" s="19">
        <v>0</v>
      </c>
      <c r="G5" s="12"/>
    </row>
    <row r="6" customFormat="1" ht="22" customHeight="1" spans="1:7">
      <c r="A6" s="12" t="s">
        <v>227</v>
      </c>
      <c r="B6" s="13">
        <v>0</v>
      </c>
      <c r="C6" s="13">
        <v>0</v>
      </c>
      <c r="D6" s="19">
        <v>0</v>
      </c>
      <c r="E6" s="12" t="s">
        <v>226</v>
      </c>
      <c r="F6" s="12">
        <v>0</v>
      </c>
      <c r="G6" s="20" t="s">
        <v>228</v>
      </c>
    </row>
    <row r="7" customFormat="1" ht="17.05" customHeight="1" spans="1:7">
      <c r="A7" s="12" t="s">
        <v>229</v>
      </c>
      <c r="B7" s="13">
        <v>0</v>
      </c>
      <c r="C7" s="13">
        <v>0</v>
      </c>
      <c r="D7" s="19"/>
      <c r="E7" s="20" t="s">
        <v>230</v>
      </c>
      <c r="F7" s="19">
        <v>0</v>
      </c>
      <c r="G7" s="12" t="s">
        <v>231</v>
      </c>
    </row>
    <row r="8" customFormat="1" ht="33.75" spans="1:7">
      <c r="A8" s="12" t="s">
        <v>232</v>
      </c>
      <c r="B8" s="13">
        <v>0</v>
      </c>
      <c r="C8" s="13">
        <v>0</v>
      </c>
      <c r="D8" s="19">
        <v>0</v>
      </c>
      <c r="E8" s="12" t="s">
        <v>233</v>
      </c>
      <c r="F8" s="19">
        <v>0</v>
      </c>
      <c r="G8" s="20"/>
    </row>
    <row r="9" customFormat="1" ht="33.75" spans="1:7">
      <c r="A9" s="12" t="s">
        <v>234</v>
      </c>
      <c r="B9" s="13">
        <v>0</v>
      </c>
      <c r="C9" s="13">
        <v>0</v>
      </c>
      <c r="D9" s="19">
        <v>0</v>
      </c>
      <c r="E9" s="12" t="s">
        <v>233</v>
      </c>
      <c r="F9" s="19">
        <v>0</v>
      </c>
      <c r="G9" s="12" t="s">
        <v>235</v>
      </c>
    </row>
    <row r="10" customFormat="1" ht="17.05" customHeight="1" spans="1:7">
      <c r="A10" s="12" t="s">
        <v>236</v>
      </c>
      <c r="B10" s="13">
        <v>0</v>
      </c>
      <c r="C10" s="13">
        <v>0</v>
      </c>
      <c r="D10" s="19">
        <v>0</v>
      </c>
      <c r="E10" s="12" t="s">
        <v>226</v>
      </c>
      <c r="F10" s="12">
        <v>0</v>
      </c>
      <c r="G10" s="12"/>
    </row>
    <row r="11" spans="1:1">
      <c r="A11" t="s">
        <v>237</v>
      </c>
    </row>
  </sheetData>
  <mergeCells count="1">
    <mergeCell ref="A2:G2"/>
  </mergeCells>
  <pageMargins left="0.75" right="0.75" top="1" bottom="1" header="0.5" footer="0.5"/>
  <pageSetup paperSize="9" scale="9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"/>
  <sheetViews>
    <sheetView workbookViewId="0">
      <selection activeCell="C16" sqref="C16"/>
    </sheetView>
  </sheetViews>
  <sheetFormatPr defaultColWidth="10" defaultRowHeight="13.5" outlineLevelCol="3"/>
  <cols>
    <col min="1" max="1" width="17.95" customWidth="1"/>
    <col min="2" max="2" width="30.775" customWidth="1"/>
    <col min="3" max="4" width="17.95" customWidth="1"/>
    <col min="5" max="5" width="9.76666666666667" customWidth="1"/>
  </cols>
  <sheetData>
    <row r="1" spans="1:1">
      <c r="A1" t="s">
        <v>238</v>
      </c>
    </row>
    <row r="2" customFormat="1" ht="22.75" customHeight="1" spans="1:4">
      <c r="A2" s="11" t="s">
        <v>239</v>
      </c>
      <c r="B2" s="11"/>
      <c r="C2" s="11"/>
      <c r="D2" s="11"/>
    </row>
    <row r="3" customFormat="1" ht="15.65" customHeight="1" spans="4:4">
      <c r="D3" s="2" t="s">
        <v>9</v>
      </c>
    </row>
    <row r="4" customFormat="1" ht="30.15" customHeight="1" spans="1:4">
      <c r="A4" s="3" t="s">
        <v>240</v>
      </c>
      <c r="B4" s="3" t="s">
        <v>241</v>
      </c>
      <c r="C4" s="3" t="s">
        <v>156</v>
      </c>
      <c r="D4" s="3" t="s">
        <v>70</v>
      </c>
    </row>
    <row r="5" customFormat="1" ht="14.3" customHeight="1" spans="1:4">
      <c r="A5" s="3" t="s">
        <v>242</v>
      </c>
      <c r="B5" s="12" t="s">
        <v>192</v>
      </c>
      <c r="C5" s="13">
        <v>30.74</v>
      </c>
      <c r="D5" s="12"/>
    </row>
    <row r="6" customFormat="1" ht="14.3" customHeight="1" spans="1:4">
      <c r="A6" s="3" t="s">
        <v>243</v>
      </c>
      <c r="B6" s="12" t="s">
        <v>244</v>
      </c>
      <c r="C6" s="13">
        <v>0</v>
      </c>
      <c r="D6" s="12"/>
    </row>
    <row r="7" customFormat="1" ht="14.3" customHeight="1" spans="1:4">
      <c r="A7" s="3" t="s">
        <v>245</v>
      </c>
      <c r="B7" s="12" t="s">
        <v>246</v>
      </c>
      <c r="C7" s="13">
        <v>0</v>
      </c>
      <c r="D7" s="12"/>
    </row>
    <row r="8" customFormat="1" ht="14.3" customHeight="1" spans="1:4">
      <c r="A8" s="3" t="s">
        <v>247</v>
      </c>
      <c r="B8" s="12" t="s">
        <v>248</v>
      </c>
      <c r="C8" s="13">
        <v>0</v>
      </c>
      <c r="D8" s="12"/>
    </row>
    <row r="9" customFormat="1" ht="14.3" customHeight="1" spans="1:4">
      <c r="A9" s="3" t="s">
        <v>249</v>
      </c>
      <c r="B9" s="12" t="s">
        <v>194</v>
      </c>
      <c r="C9" s="13">
        <v>0</v>
      </c>
      <c r="D9" s="12"/>
    </row>
    <row r="10" customFormat="1" ht="14.3" customHeight="1" spans="1:4">
      <c r="A10" s="3" t="s">
        <v>250</v>
      </c>
      <c r="B10" s="12" t="s">
        <v>251</v>
      </c>
      <c r="C10" s="13">
        <v>0</v>
      </c>
      <c r="D10" s="12"/>
    </row>
    <row r="11" customFormat="1" ht="14.3" customHeight="1" spans="1:4">
      <c r="A11" s="3" t="s">
        <v>252</v>
      </c>
      <c r="B11" s="12" t="s">
        <v>253</v>
      </c>
      <c r="C11" s="13">
        <v>0</v>
      </c>
      <c r="D11" s="12"/>
    </row>
    <row r="12" customFormat="1" ht="14.3" customHeight="1" spans="1:4">
      <c r="A12" s="3">
        <v>30214</v>
      </c>
      <c r="B12" s="12" t="s">
        <v>198</v>
      </c>
      <c r="C12" s="13">
        <v>11.6</v>
      </c>
      <c r="D12" s="12"/>
    </row>
    <row r="13" customFormat="1" ht="14.3" customHeight="1" spans="1:4">
      <c r="A13" s="3">
        <v>30228</v>
      </c>
      <c r="B13" s="12" t="s">
        <v>196</v>
      </c>
      <c r="C13" s="13">
        <v>4.28</v>
      </c>
      <c r="D13" s="12"/>
    </row>
    <row r="14" customFormat="1" ht="14.3" customHeight="1" spans="1:4">
      <c r="A14" s="3" t="s">
        <v>254</v>
      </c>
      <c r="B14" s="12" t="s">
        <v>200</v>
      </c>
      <c r="C14" s="13">
        <v>5.6</v>
      </c>
      <c r="D14" s="12"/>
    </row>
    <row r="15" customFormat="1" ht="14.3" customHeight="1" spans="1:4">
      <c r="A15" s="3" t="s">
        <v>255</v>
      </c>
      <c r="B15" s="12" t="s">
        <v>202</v>
      </c>
      <c r="C15" s="13">
        <v>2.98</v>
      </c>
      <c r="D15" s="12"/>
    </row>
    <row r="16" customFormat="1" ht="14.3" customHeight="1" spans="1:4">
      <c r="A16" s="3" t="s">
        <v>256</v>
      </c>
      <c r="B16" s="12" t="s">
        <v>257</v>
      </c>
      <c r="C16" s="13">
        <v>0</v>
      </c>
      <c r="D16" s="12"/>
    </row>
    <row r="17" customFormat="1" ht="14.3" customHeight="1" spans="1:4">
      <c r="A17" s="3" t="s">
        <v>258</v>
      </c>
      <c r="B17" s="12" t="s">
        <v>259</v>
      </c>
      <c r="C17" s="13">
        <v>0</v>
      </c>
      <c r="D17" s="12"/>
    </row>
    <row r="18" customFormat="1" ht="14.3" customHeight="1" spans="1:4">
      <c r="A18" s="3" t="s">
        <v>260</v>
      </c>
      <c r="B18" s="12" t="s">
        <v>261</v>
      </c>
      <c r="C18" s="13">
        <v>0</v>
      </c>
      <c r="D18" s="12"/>
    </row>
    <row r="19" customFormat="1" ht="14.3" customHeight="1" spans="1:4">
      <c r="A19" s="3" t="s">
        <v>262</v>
      </c>
      <c r="B19" s="12" t="s">
        <v>263</v>
      </c>
      <c r="C19" s="13">
        <v>0</v>
      </c>
      <c r="D19" s="12"/>
    </row>
    <row r="20" customFormat="1" ht="14.3" hidden="1" customHeight="1" spans="1:4">
      <c r="A20" s="3"/>
      <c r="B20" s="12" t="s">
        <v>264</v>
      </c>
      <c r="C20" s="13"/>
      <c r="D20" s="12"/>
    </row>
    <row r="21" customFormat="1" ht="14.3" hidden="1" customHeight="1" spans="1:4">
      <c r="A21" s="3"/>
      <c r="B21" s="12"/>
      <c r="C21" s="13"/>
      <c r="D21" s="12"/>
    </row>
    <row r="22" customFormat="1" ht="14.3" hidden="1" customHeight="1" spans="1:4">
      <c r="A22" s="3"/>
      <c r="B22" s="12"/>
      <c r="C22" s="13"/>
      <c r="D22" s="12"/>
    </row>
    <row r="23" customFormat="1" ht="14.3" hidden="1" customHeight="1" spans="1:4">
      <c r="A23" s="3"/>
      <c r="B23" s="12"/>
      <c r="C23" s="13"/>
      <c r="D23" s="12"/>
    </row>
    <row r="24" customFormat="1" ht="14.3" hidden="1" customHeight="1" spans="1:4">
      <c r="A24" s="3"/>
      <c r="B24" s="12"/>
      <c r="C24" s="13"/>
      <c r="D24" s="12"/>
    </row>
    <row r="25" customFormat="1" ht="14.3" customHeight="1" spans="1:4">
      <c r="A25" s="14" t="s">
        <v>64</v>
      </c>
      <c r="B25" s="14"/>
      <c r="C25" s="13">
        <f>SUM(C5:C24)</f>
        <v>55.2</v>
      </c>
      <c r="D25" s="12"/>
    </row>
  </sheetData>
  <mergeCells count="2">
    <mergeCell ref="A2:D2"/>
    <mergeCell ref="A25:B2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千山暮雪</cp:lastModifiedBy>
  <dcterms:created xsi:type="dcterms:W3CDTF">2022-03-02T03:08:00Z</dcterms:created>
  <dcterms:modified xsi:type="dcterms:W3CDTF">2024-04-12T03:06:39Z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6B3DF3EDA7684AC7BE3E7DAA85DBF864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